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EU" sheetId="2" r:id="rId2"/>
    <sheet name="Outstanding - EU" sheetId="5" r:id="rId6"/>
    <sheet name="Images - EU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<sst xmlns="http://schemas.openxmlformats.org/spreadsheetml/2006/main" count="45" uniqueCount="45">
  <si>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12 January 2024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</si>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</sst>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EU'!$A$2:$A$5</c:f>
            </c:numRef>
          </c:cat>
          <c:val>
            <c:numRef>
              <c:f>'Images - EU'!$B$2:$B$5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EU'!$A$15:$A$18</c:f>
            </c:numRef>
          </c:cat>
          <c:val>
            <c:numRef>
              <c:f>'Images - EU'!$B$15:$B$18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EU'!$A$27:$A$30</c:f>
            </c:numRef>
          </c:cat>
          <c:val>
            <c:numRef>
              <c:f>'Images - EU'!$B$27:$B$30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EU'!$A$40:$A$43</c:f>
            </c:numRef>
          </c:cat>
          <c:val>
            <c:numRef>
              <c:f>'Images - EU'!$B$40:$B$43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13686105.034830241</v>
      </c>
      <c r="H4" s="8"/>
      <c r="I4" s="2">
        <v>1402067</v>
      </c>
      <c r="J4" s="8"/>
      <c r="K4" s="5">
        <v>1832665.1795959841</v>
      </c>
    </row>
    <row r="5">
      <c r="E5" s="0" t="s">
        <v>7</v>
      </c>
      <c r="G5" s="4">
        <v>13221307.407149026</v>
      </c>
      <c r="H5" s="7">
        <f>=G5/G4</f>
      </c>
      <c r="I5" s="0">
        <v>471364</v>
      </c>
      <c r="J5" s="7">
        <f>=I5/I4</f>
      </c>
      <c r="K5" s="4">
        <v>1696543.766999993</v>
      </c>
    </row>
    <row r="6">
      <c r="F6" s="0" t="s">
        <v>8</v>
      </c>
    </row>
    <row r="7">
      <c r="F7" s="0" t="s">
        <v>9</v>
      </c>
      <c r="G7" s="4">
        <v>12260383.056340136</v>
      </c>
      <c r="H7" s="7">
        <f>=G7/G5</f>
      </c>
      <c r="I7" s="0">
        <v>424800</v>
      </c>
      <c r="J7" s="7">
        <f>=I7/I5</f>
      </c>
      <c r="K7" s="4">
        <v>1437658.6483037239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464181.082081576</v>
      </c>
      <c r="H9" s="7">
        <f>=1-H5-H10</f>
      </c>
      <c r="I9" s="0">
        <v>927966</v>
      </c>
      <c r="J9" s="7">
        <f>=1-J5-J10</f>
      </c>
      <c r="K9" s="4">
        <v>134850.297850561</v>
      </c>
    </row>
    <row r="10">
      <c r="E10" s="0" t="s">
        <v>12</v>
      </c>
      <c r="G10" s="4">
        <v>616.545599638</v>
      </c>
      <c r="H10" s="7">
        <f>=G10/G4</f>
      </c>
      <c r="I10" s="0">
        <v>2737</v>
      </c>
      <c r="J10" s="7">
        <f>=I10/I4</f>
      </c>
      <c r="K10" s="4">
        <v>1271.11474543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6433983.0709747644</v>
      </c>
      <c r="H14" s="7">
        <f>=G14/G7</f>
      </c>
      <c r="I14" s="0">
        <v>258710</v>
      </c>
      <c r="J14" s="7">
        <f>=I14/I7</f>
      </c>
      <c r="K14" s="4">
        <v>305025.633531618</v>
      </c>
    </row>
    <row r="15">
      <c r="E15" s="0" t="s">
        <v>16</v>
      </c>
      <c r="G15" s="4">
        <v>555684.858269131</v>
      </c>
      <c r="H15" s="7">
        <f>=G15/G8</f>
      </c>
      <c r="I15" s="0">
        <v>27852</v>
      </c>
      <c r="J15" s="7">
        <f>=I15/I8</f>
      </c>
      <c r="K15" s="4">
        <v>4158.058481361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6379587.958988335</v>
      </c>
      <c r="H18" s="7">
        <f>=G18/G5</f>
      </c>
      <c r="I18" s="0">
        <v>267954</v>
      </c>
      <c r="J18" s="7">
        <f>=I18/I5</f>
      </c>
      <c r="K18" s="4">
        <v>328818.704213094</v>
      </c>
    </row>
    <row r="19">
      <c r="E19" s="0" t="s">
        <v>20</v>
      </c>
      <c r="G19" s="4">
        <v>1246293.0341003749</v>
      </c>
      <c r="H19" s="7">
        <f>=G19/G5</f>
      </c>
      <c r="I19" s="0">
        <v>26070</v>
      </c>
      <c r="J19" s="7">
        <f>=I19/I5</f>
      </c>
      <c r="K19" s="4">
        <v>162091.36501217</v>
      </c>
    </row>
    <row r="20">
      <c r="E20" s="0" t="s">
        <v>21</v>
      </c>
      <c r="G20" s="4">
        <v>5595426.414060316</v>
      </c>
      <c r="H20" s="7">
        <f>=1-H18-H19</f>
      </c>
      <c r="I20" s="0">
        <v>177340</v>
      </c>
      <c r="J20" s="7">
        <f>=1-J18-J19</f>
      </c>
      <c r="K20" s="4">
        <v>1205633.697774729</v>
      </c>
    </row>
    <row r="21">
      <c r="F21" s="0" t="s">
        <v>22</v>
      </c>
    </row>
    <row r="22">
      <c r="F22" s="0" t="s">
        <v>23</v>
      </c>
      <c r="G22" s="4">
        <v>73579.770338262</v>
      </c>
      <c r="H22" s="7">
        <f>=G22/G20</f>
      </c>
      <c r="I22" s="0">
        <v>9179</v>
      </c>
      <c r="J22" s="7">
        <f>=I22/I20</f>
      </c>
      <c r="K22" s="4">
        <v>26339.853180456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6103232.640271483</v>
      </c>
      <c r="H26" s="7">
        <f>=G26/G5</f>
      </c>
      <c r="I26" s="0">
        <v>246255</v>
      </c>
      <c r="J26" s="7">
        <f>=I26/I5</f>
      </c>
      <c r="K26" s="4">
        <v>511433.231321058</v>
      </c>
    </row>
    <row r="27">
      <c r="E27" s="0" t="s">
        <v>27</v>
      </c>
      <c r="G27" s="4">
        <v>7107792.1035406617</v>
      </c>
      <c r="H27" s="7">
        <f>=G27/G5</f>
      </c>
      <c r="I27" s="0">
        <v>224769</v>
      </c>
      <c r="J27" s="7">
        <f>=I27/I5</f>
      </c>
      <c r="K27" s="4">
        <v>1185098.139703776</v>
      </c>
    </row>
    <row r="28">
      <c r="E28" s="0" t="s">
        <v>28</v>
      </c>
      <c r="G28" s="4">
        <v>9847.735734108</v>
      </c>
      <c r="H28" s="7">
        <f>=G28/G5</f>
      </c>
      <c r="I28" s="0">
        <v>325</v>
      </c>
      <c r="J28" s="7">
        <f>=I28/I5</f>
      </c>
      <c r="K28" s="4">
        <v>12.395975159</v>
      </c>
    </row>
    <row r="29">
      <c r="E29" s="0" t="s">
        <v>29</v>
      </c>
      <c r="G29" s="4">
        <v>434.927602773</v>
      </c>
      <c r="H29" s="7">
        <f>=G29/G5</f>
      </c>
      <c r="I29" s="0">
        <v>15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EU'!$G$7</f>
      </c>
    </row>
    <row r="3">
      <c r="A3" s="0" t="s">
        <v>32</v>
      </c>
      <c r="B3" s="0">
        <f>='NEWT - EU'!$G$8</f>
      </c>
    </row>
    <row r="4">
      <c r="A4" s="0" t="s">
        <v>33</v>
      </c>
      <c r="B4" s="0">
        <f>='NEWT - EU'!$G$9</f>
      </c>
    </row>
    <row r="5">
      <c r="A5" s="0" t="s">
        <v>34</v>
      </c>
      <c r="B5" s="0">
        <f>='NEWT - EU'!$G$10</f>
      </c>
    </row>
    <row r="14">
      <c r="A14" s="0" t="s">
        <v>35</v>
      </c>
    </row>
    <row r="15">
      <c r="A15" s="0" t="s">
        <v>31</v>
      </c>
      <c r="B15" s="0">
        <f>='NEWT - EU'!$I$7</f>
      </c>
    </row>
    <row r="16">
      <c r="A16" s="0" t="s">
        <v>32</v>
      </c>
      <c r="B16" s="0">
        <f>='NEWT - EU'!$I$8</f>
      </c>
    </row>
    <row r="17">
      <c r="A17" s="0" t="s">
        <v>33</v>
      </c>
      <c r="B17" s="0">
        <f>='NEWT - EU'!$I$9</f>
      </c>
    </row>
    <row r="18">
      <c r="A18" s="0" t="s">
        <v>34</v>
      </c>
      <c r="B18" s="0">
        <f>='NEWT - EU'!$I$10</f>
      </c>
    </row>
    <row r="26">
      <c r="A26" s="0" t="s">
        <v>18</v>
      </c>
    </row>
    <row r="27">
      <c r="A27" s="0" t="s">
        <v>36</v>
      </c>
      <c r="B27" s="0">
        <f>='NEWT - EU'!$G$18</f>
      </c>
    </row>
    <row r="28">
      <c r="A28" s="0" t="s">
        <v>37</v>
      </c>
      <c r="B28" s="0">
        <f>='NEWT - EU'!$G$19</f>
      </c>
    </row>
    <row r="29">
      <c r="A29" s="0" t="s">
        <v>38</v>
      </c>
      <c r="B29" s="0">
        <f>='NEWT - EU'!$G$22</f>
      </c>
    </row>
    <row r="30">
      <c r="A30" s="0" t="s">
        <v>39</v>
      </c>
      <c r="B30" s="0">
        <f>='NEWT - EU'!$G$23</f>
      </c>
    </row>
    <row r="39">
      <c r="A39" s="0" t="s">
        <v>40</v>
      </c>
    </row>
    <row r="40">
      <c r="A40" s="0" t="s">
        <v>41</v>
      </c>
      <c r="B40" s="0">
        <f>='NEWT - EU'!$G$26</f>
      </c>
    </row>
    <row r="41">
      <c r="A41" s="0" t="s">
        <v>42</v>
      </c>
      <c r="B41" s="0">
        <f>='NEWT - EU'!$G$27</f>
      </c>
    </row>
    <row r="42">
      <c r="A42" s="0" t="s">
        <v>43</v>
      </c>
      <c r="B42" s="0">
        <f>='NEWT - EU'!$G$28</f>
      </c>
    </row>
    <row r="43">
      <c r="A43" s="0" t="s">
        <v>44</v>
      </c>
      <c r="B43" s="0">
        <f>='NEWT - EU'!$G$29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14263679.76837755</v>
      </c>
      <c r="H4" s="8"/>
      <c r="I4" s="2">
        <v>2987645</v>
      </c>
      <c r="J4" s="8"/>
      <c r="K4" s="5">
        <v>156855052.28154048</v>
      </c>
    </row>
    <row r="5">
      <c r="E5" s="0" t="s">
        <v>7</v>
      </c>
      <c r="G5" s="4">
        <v>12123505.137066759</v>
      </c>
      <c r="H5" s="7">
        <f>=G5/G4</f>
      </c>
      <c r="I5" s="0">
        <v>452214</v>
      </c>
      <c r="J5" s="7">
        <f>=I5/I4</f>
      </c>
      <c r="K5" s="4">
        <v>4883268.0455292212</v>
      </c>
    </row>
    <row r="6">
      <c r="F6" s="0" t="s">
        <v>8</v>
      </c>
    </row>
    <row r="7">
      <c r="F7" s="0" t="s">
        <v>9</v>
      </c>
      <c r="G7" s="4">
        <v>11173294.06155064</v>
      </c>
      <c r="H7" s="7">
        <f>=G7/G5</f>
      </c>
      <c r="I7" s="0">
        <v>412101</v>
      </c>
      <c r="J7" s="7">
        <f>=I7/I5</f>
      </c>
      <c r="K7" s="4">
        <v>4565618.1066564051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2005804.9990345291</v>
      </c>
      <c r="H9" s="7">
        <f>=1-H5-H10</f>
      </c>
      <c r="I9" s="0">
        <v>2025331</v>
      </c>
      <c r="J9" s="7">
        <f>=1-J5-J10</f>
      </c>
      <c r="K9" s="4">
        <v>151402269.77601841</v>
      </c>
    </row>
    <row r="10">
      <c r="E10" s="0" t="s">
        <v>12</v>
      </c>
      <c r="G10" s="4">
        <v>134369.63227626</v>
      </c>
      <c r="H10" s="7">
        <f>=G10/G4</f>
      </c>
      <c r="I10" s="0">
        <v>510100</v>
      </c>
      <c r="J10" s="7">
        <f>=I10/I4</f>
      </c>
      <c r="K10" s="4">
        <v>569514.459992857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5161930.5724527705</v>
      </c>
      <c r="H14" s="7">
        <f>=G14/G7</f>
      </c>
      <c r="I14" s="0">
        <v>164517</v>
      </c>
      <c r="J14" s="7">
        <f>=I14/I7</f>
      </c>
      <c r="K14" s="4">
        <v>1320688.7473178071</v>
      </c>
    </row>
    <row r="15">
      <c r="E15" s="0" t="s">
        <v>16</v>
      </c>
      <c r="G15" s="4">
        <v>378547.950548627</v>
      </c>
      <c r="H15" s="7">
        <f>=G15/G8</f>
      </c>
      <c r="I15" s="0">
        <v>16844</v>
      </c>
      <c r="J15" s="7">
        <f>=I15/I8</f>
      </c>
      <c r="K15" s="4">
        <v>42029.221289793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4827881.8907499276</v>
      </c>
      <c r="H18" s="7">
        <f>=G18/G5</f>
      </c>
      <c r="I18" s="0">
        <v>175734</v>
      </c>
      <c r="J18" s="7">
        <f>=I18/I5</f>
      </c>
      <c r="K18" s="4">
        <v>1241823.1222410181</v>
      </c>
    </row>
    <row r="19">
      <c r="E19" s="0" t="s">
        <v>20</v>
      </c>
      <c r="G19" s="4">
        <v>1009551.11597213</v>
      </c>
      <c r="H19" s="7">
        <f>=G19/G5</f>
      </c>
      <c r="I19" s="0">
        <v>27018</v>
      </c>
      <c r="J19" s="7">
        <f>=I19/I5</f>
      </c>
      <c r="K19" s="4">
        <v>480906.849296497</v>
      </c>
    </row>
    <row r="20">
      <c r="E20" s="0" t="s">
        <v>21</v>
      </c>
      <c r="G20" s="4">
        <v>6286072.1303447029</v>
      </c>
      <c r="H20" s="7">
        <f>=1-H18-H19</f>
      </c>
      <c r="I20" s="0">
        <v>249426</v>
      </c>
      <c r="J20" s="7">
        <f>=1-J18-J19</f>
      </c>
      <c r="K20" s="4">
        <v>3147724.3003543061</v>
      </c>
    </row>
    <row r="21">
      <c r="F21" s="0" t="s">
        <v>22</v>
      </c>
    </row>
    <row r="22">
      <c r="F22" s="0" t="s">
        <v>23</v>
      </c>
      <c r="G22" s="4">
        <v>263138.152085109</v>
      </c>
      <c r="H22" s="7">
        <f>=G22/G20</f>
      </c>
      <c r="I22" s="0">
        <v>20511</v>
      </c>
      <c r="J22" s="7">
        <f>=I22/I20</f>
      </c>
      <c r="K22" s="4">
        <v>603876.838257907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6171071.9357953183</v>
      </c>
      <c r="H26" s="7">
        <f>=G26/G5</f>
      </c>
      <c r="I26" s="0">
        <v>228918</v>
      </c>
      <c r="J26" s="7">
        <f>=I26/I5</f>
      </c>
      <c r="K26" s="4">
        <v>3060071.15813073</v>
      </c>
    </row>
    <row r="27">
      <c r="E27" s="0" t="s">
        <v>27</v>
      </c>
      <c r="G27" s="4">
        <v>5919259.0225014836</v>
      </c>
      <c r="H27" s="7">
        <f>=G27/G5</f>
      </c>
      <c r="I27" s="0">
        <v>222207</v>
      </c>
      <c r="J27" s="7">
        <f>=I27/I5</f>
      </c>
      <c r="K27" s="4">
        <v>1812019.0489132761</v>
      </c>
    </row>
    <row r="28">
      <c r="E28" s="0" t="s">
        <v>28</v>
      </c>
      <c r="G28" s="4">
        <v>29396.802962336</v>
      </c>
      <c r="H28" s="7">
        <f>=G28/G5</f>
      </c>
      <c r="I28" s="0">
        <v>896</v>
      </c>
      <c r="J28" s="7">
        <f>=I28/I5</f>
      </c>
      <c r="K28" s="4">
        <v>8303.367671804</v>
      </c>
    </row>
    <row r="29">
      <c r="E29" s="0" t="s">
        <v>29</v>
      </c>
      <c r="G29" s="4">
        <v>3777.375807623</v>
      </c>
      <c r="H29" s="7">
        <f>=G29/G5</f>
      </c>
      <c r="I29" s="0">
        <v>185</v>
      </c>
      <c r="J29" s="7">
        <f>=I29/I5</f>
      </c>
      <c r="K29" s="4">
        <v>2872.318737921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