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SFTR C/"/>
    </mc:Choice>
  </mc:AlternateContent>
  <xr:revisionPtr revIDLastSave="0" documentId="8_{FC4B7838-8851-4699-BADA-DC0FDAA0FB15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J20" i="5"/>
  <c r="H20" i="5"/>
  <c r="J19" i="5"/>
  <c r="H19" i="5"/>
  <c r="J18" i="5"/>
  <c r="H18" i="5"/>
  <c r="J15" i="5"/>
  <c r="H15" i="5"/>
  <c r="J14" i="5"/>
  <c r="H14" i="5"/>
  <c r="K13" i="5"/>
  <c r="J13" i="5"/>
  <c r="I13" i="5"/>
  <c r="H13" i="5"/>
  <c r="G13" i="5"/>
  <c r="J10" i="5"/>
  <c r="H10" i="5"/>
  <c r="J9" i="5"/>
  <c r="H9" i="5"/>
  <c r="K8" i="5"/>
  <c r="J8" i="5"/>
  <c r="I8" i="5"/>
  <c r="H8" i="5"/>
  <c r="G8" i="5"/>
  <c r="J7" i="5"/>
  <c r="H7" i="5"/>
  <c r="J5" i="5"/>
  <c r="H5" i="5"/>
  <c r="J29" i="2"/>
  <c r="H29" i="2"/>
  <c r="J28" i="2"/>
  <c r="H28" i="2"/>
  <c r="J27" i="2"/>
  <c r="H27" i="2"/>
  <c r="J26" i="2"/>
  <c r="H26" i="2"/>
  <c r="J23" i="2"/>
  <c r="I23" i="2"/>
  <c r="H23" i="2"/>
  <c r="G23" i="2"/>
  <c r="J22" i="2"/>
  <c r="H22" i="2"/>
  <c r="J20" i="2"/>
  <c r="H20" i="2"/>
  <c r="J19" i="2"/>
  <c r="H19" i="2"/>
  <c r="J18" i="2"/>
  <c r="H18" i="2"/>
  <c r="J15" i="2"/>
  <c r="H15" i="2"/>
  <c r="J14" i="2"/>
  <c r="H14" i="2"/>
  <c r="K13" i="2"/>
  <c r="J13" i="2"/>
  <c r="I13" i="2"/>
  <c r="H13" i="2"/>
  <c r="G13" i="2"/>
  <c r="J10" i="2"/>
  <c r="H10" i="2"/>
  <c r="J9" i="2"/>
  <c r="H9" i="2"/>
  <c r="K8" i="2"/>
  <c r="J8" i="2"/>
  <c r="I8" i="2"/>
  <c r="H8" i="2"/>
  <c r="G8" i="2"/>
  <c r="J7" i="2"/>
  <c r="H7" i="2"/>
  <c r="J5" i="2"/>
  <c r="H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<sst xmlns="http://schemas.openxmlformats.org/spreadsheetml/2006/main" count="82" uniqueCount="45">
  <si>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19 April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</si>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</sst>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13730506.930285037</c:v>
                </c:pt>
                <c:pt idx="1">
                  <c:v>516698.67204160802</c:v>
                </c:pt>
                <c:pt idx="2">
                  <c:v>470044.06258429599</c:v>
                </c:pt>
                <c:pt idx="3">
                  <c:v>354.35385394299999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8EA-4A6C-B713-F8F4E2598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473767</c:v>
                </c:pt>
                <c:pt idx="1">
                  <c:v>20874</c:v>
                </c:pt>
                <c:pt idx="2">
                  <c:v>1019484</c:v>
                </c:pt>
                <c:pt idx="3">
                  <c:v>3102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1D4-4458-BB75-065FB45B7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6947185.9575810572</c:v>
                </c:pt>
                <c:pt idx="1">
                  <c:v>1263245.754994075</c:v>
                </c:pt>
                <c:pt idx="2">
                  <c:v>82538.481651694994</c:v>
                </c:pt>
                <c:pt idx="3">
                  <c:v>5954235.4080998171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8C6-4625-A39C-C7A9B20B9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6530124.1443093028</c:v>
                </c:pt>
                <c:pt idx="1">
                  <c:v>7706675.8816881534</c:v>
                </c:pt>
                <c:pt idx="2">
                  <c:v>9829.2738436700001</c:v>
                </c:pt>
                <c:pt idx="3">
                  <c:v>576.30248551900002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7FE-482E-8C4D-5A54385B6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14717604.018764883</v>
      </c>
      <c r="H4" s="5"/>
      <c r="I4" s="1">
        <v>1517227</v>
      </c>
      <c r="J4" s="5"/>
      <c r="K4" s="3">
        <v>1854951.4349850379</v>
      </c>
    </row>
    <row r="5" spans="1:11" x14ac:dyDescent="0.3">
      <c r="E5" s="6" t="s">
        <v>7</v>
      </c>
      <c r="F5" s="6"/>
      <c r="G5" s="2">
        <v>14247205.602326645</v>
      </c>
      <c r="H5" s="4">
        <f>G5/G4</f>
        <v>0.96803838343262372</v>
      </c>
      <c r="I5">
        <v>494641</v>
      </c>
      <c r="J5" s="4">
        <f>I5/I4</f>
        <v>0.32601647611069406</v>
      </c>
      <c r="K5" s="2">
        <v>1710241.0018097351</v>
      </c>
    </row>
    <row r="6" spans="1:11" x14ac:dyDescent="0.3">
      <c r="F6" t="s">
        <v>8</v>
      </c>
    </row>
    <row r="7" spans="1:11" x14ac:dyDescent="0.3">
      <c r="F7" t="s">
        <v>9</v>
      </c>
      <c r="G7" s="2">
        <v>13730506.930285037</v>
      </c>
      <c r="H7" s="4">
        <f>G7/G5</f>
        <v>0.96373333224325564</v>
      </c>
      <c r="I7">
        <v>473767</v>
      </c>
      <c r="J7" s="4">
        <f>I7/I5</f>
        <v>0.95779969715409763</v>
      </c>
      <c r="K7" s="2">
        <v>1583167.4719636091</v>
      </c>
    </row>
    <row r="8" spans="1:11" x14ac:dyDescent="0.3">
      <c r="F8" t="s">
        <v>10</v>
      </c>
      <c r="G8" s="2">
        <f>G5-G7</f>
        <v>516698.67204160802</v>
      </c>
      <c r="H8" s="4">
        <f>1-H7</f>
        <v>3.6266667756744364E-2</v>
      </c>
      <c r="I8">
        <f>I5-I7</f>
        <v>20874</v>
      </c>
      <c r="J8" s="4">
        <f>1-J7</f>
        <v>4.2200302845902371E-2</v>
      </c>
      <c r="K8" s="2">
        <f>K5-K7</f>
        <v>127073.52984612598</v>
      </c>
    </row>
    <row r="9" spans="1:11" x14ac:dyDescent="0.3">
      <c r="E9" s="6" t="s">
        <v>11</v>
      </c>
      <c r="F9" s="6"/>
      <c r="G9" s="2">
        <v>470044.06258429599</v>
      </c>
      <c r="H9" s="4">
        <f>1-H5-H10</f>
        <v>3.1937539696338633E-2</v>
      </c>
      <c r="I9">
        <v>1019484</v>
      </c>
      <c r="J9" s="4">
        <f>1-J5-J10</f>
        <v>0.67193900451283817</v>
      </c>
      <c r="K9" s="2">
        <v>144624.59127113799</v>
      </c>
    </row>
    <row r="10" spans="1:11" x14ac:dyDescent="0.3">
      <c r="E10" s="6" t="s">
        <v>12</v>
      </c>
      <c r="F10" s="6"/>
      <c r="G10" s="2">
        <v>354.35385394299999</v>
      </c>
      <c r="H10" s="4">
        <f>G10/G4</f>
        <v>2.40768710376499E-5</v>
      </c>
      <c r="I10">
        <v>3102</v>
      </c>
      <c r="J10" s="4">
        <f>I10/I4</f>
        <v>2.0445193764677271E-3</v>
      </c>
      <c r="K10" s="2">
        <v>85.841904165000003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7495868.5875370037</v>
      </c>
      <c r="H13" s="5">
        <f>G13/G5</f>
        <v>0.52612903868762084</v>
      </c>
      <c r="I13" s="1">
        <f>I14+I15</f>
        <v>298040</v>
      </c>
      <c r="J13" s="5">
        <f>I13/I5</f>
        <v>0.6025380023087451</v>
      </c>
      <c r="K13" s="3">
        <f>K14+K15</f>
        <v>161609.943910648</v>
      </c>
    </row>
    <row r="14" spans="1:11" x14ac:dyDescent="0.3">
      <c r="E14" s="6" t="s">
        <v>15</v>
      </c>
      <c r="F14" s="6"/>
      <c r="G14" s="2">
        <v>7436659.4439552734</v>
      </c>
      <c r="H14" s="4">
        <f>G14/G7</f>
        <v>0.54161579624947565</v>
      </c>
      <c r="I14">
        <v>294935</v>
      </c>
      <c r="J14" s="4">
        <f>I14/I7</f>
        <v>0.6225317508395477</v>
      </c>
      <c r="K14" s="2">
        <v>154958.86073660199</v>
      </c>
    </row>
    <row r="15" spans="1:11" x14ac:dyDescent="0.3">
      <c r="E15" s="6" t="s">
        <v>16</v>
      </c>
      <c r="F15" s="6"/>
      <c r="G15" s="2">
        <v>59209.143581730001</v>
      </c>
      <c r="H15" s="4">
        <f>G15/G8</f>
        <v>0.114591243960004</v>
      </c>
      <c r="I15">
        <v>3105</v>
      </c>
      <c r="J15" s="4">
        <f>I15/I8</f>
        <v>0.14874964070135097</v>
      </c>
      <c r="K15" s="2">
        <v>6651.0831740459998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6947185.9575810572</v>
      </c>
      <c r="H18" s="4">
        <f>G18/G5</f>
        <v>0.48761744243001204</v>
      </c>
      <c r="I18">
        <v>280291</v>
      </c>
      <c r="J18" s="4">
        <f>I18/I5</f>
        <v>0.56665541271346287</v>
      </c>
      <c r="K18" s="2">
        <v>99300.611964645999</v>
      </c>
    </row>
    <row r="19" spans="2:11" x14ac:dyDescent="0.3">
      <c r="E19" s="6" t="s">
        <v>20</v>
      </c>
      <c r="F19" s="6"/>
      <c r="G19" s="2">
        <v>1263245.754994075</v>
      </c>
      <c r="H19" s="4">
        <f>G19/G5</f>
        <v>8.8666212186043009E-2</v>
      </c>
      <c r="I19">
        <v>23931</v>
      </c>
      <c r="J19" s="4">
        <f>I19/I5</f>
        <v>4.8380542656189032E-2</v>
      </c>
      <c r="K19" s="2">
        <v>122114.99539106101</v>
      </c>
    </row>
    <row r="20" spans="2:11" x14ac:dyDescent="0.3">
      <c r="E20" s="6" t="s">
        <v>21</v>
      </c>
      <c r="F20" s="6"/>
      <c r="G20" s="2">
        <v>6036773.8897515126</v>
      </c>
      <c r="H20" s="4">
        <f>1-H18-H19</f>
        <v>0.42371634538394498</v>
      </c>
      <c r="I20">
        <v>190419</v>
      </c>
      <c r="J20" s="4">
        <f>1-J18-J19</f>
        <v>0.38496404463034811</v>
      </c>
      <c r="K20" s="2">
        <v>1488825.394454028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82538.481651694994</v>
      </c>
      <c r="H22" s="4">
        <f>G22/G20</f>
        <v>1.3672614406151374E-2</v>
      </c>
      <c r="I22">
        <v>8940</v>
      </c>
      <c r="J22" s="4">
        <f>I22/I20</f>
        <v>4.694909646621398E-2</v>
      </c>
      <c r="K22" s="2">
        <v>56911.702701626004</v>
      </c>
    </row>
    <row r="23" spans="2:11" x14ac:dyDescent="0.3">
      <c r="F23" t="s">
        <v>24</v>
      </c>
      <c r="G23" s="2">
        <f>G20-G22</f>
        <v>5954235.4080998171</v>
      </c>
      <c r="H23" s="4">
        <f>1-H22</f>
        <v>0.98632738559384858</v>
      </c>
      <c r="I23">
        <f>I20-I22</f>
        <v>181479</v>
      </c>
      <c r="J23" s="4">
        <f>1-J22</f>
        <v>0.95305090353378596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6530124.1443093028</v>
      </c>
      <c r="H26" s="4">
        <f>G26/G5</f>
        <v>0.45834420633635686</v>
      </c>
      <c r="I26">
        <v>252852</v>
      </c>
      <c r="J26" s="4">
        <f>I26/I5</f>
        <v>0.51118285787065776</v>
      </c>
      <c r="K26" s="2">
        <v>442868.51853843499</v>
      </c>
    </row>
    <row r="27" spans="2:11" x14ac:dyDescent="0.3">
      <c r="E27" s="6" t="s">
        <v>27</v>
      </c>
      <c r="F27" s="6"/>
      <c r="G27" s="2">
        <v>7706675.8816881534</v>
      </c>
      <c r="H27" s="4">
        <f>G27/G5</f>
        <v>0.54092543455887321</v>
      </c>
      <c r="I27">
        <v>241488</v>
      </c>
      <c r="J27" s="4">
        <f>I27/I5</f>
        <v>0.48820861998904258</v>
      </c>
      <c r="K27" s="2">
        <v>1267248.9203560741</v>
      </c>
    </row>
    <row r="28" spans="2:11" x14ac:dyDescent="0.3">
      <c r="E28" s="6" t="s">
        <v>28</v>
      </c>
      <c r="F28" s="6"/>
      <c r="G28" s="2">
        <v>9829.2738436700001</v>
      </c>
      <c r="H28" s="4">
        <f>G28/G5</f>
        <v>6.8990889287544408E-4</v>
      </c>
      <c r="I28">
        <v>277</v>
      </c>
      <c r="J28" s="4">
        <f>I28/I5</f>
        <v>5.6000210253496975E-4</v>
      </c>
      <c r="K28" s="2">
        <v>89.74</v>
      </c>
    </row>
    <row r="29" spans="2:11" x14ac:dyDescent="0.3">
      <c r="E29" s="6" t="s">
        <v>29</v>
      </c>
      <c r="F29" s="6"/>
      <c r="G29" s="2">
        <v>576.30248551900002</v>
      </c>
      <c r="H29" s="4">
        <f>G29/G5</f>
        <v>4.0450211894526652E-5</v>
      </c>
      <c r="I29">
        <v>24</v>
      </c>
      <c r="J29" s="4">
        <f>I29/I5</f>
        <v>4.8520037764762728E-5</v>
      </c>
      <c r="K29" s="2">
        <v>33.822915225999999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15093786.7626292</v>
      </c>
      <c r="H4" s="5"/>
      <c r="I4" s="1">
        <v>2338000</v>
      </c>
      <c r="J4" s="5"/>
      <c r="K4" s="3">
        <v>148000325.70074493</v>
      </c>
    </row>
    <row r="5" spans="1:11" x14ac:dyDescent="0.3">
      <c r="E5" s="6" t="s">
        <v>7</v>
      </c>
      <c r="F5" s="6"/>
      <c r="G5" s="2">
        <v>12799826.974151192</v>
      </c>
      <c r="H5" s="4">
        <f>G5/G4</f>
        <v>0.84801959743080269</v>
      </c>
      <c r="I5">
        <v>451094</v>
      </c>
      <c r="J5" s="4">
        <f>I5/I4</f>
        <v>0.19294011976047903</v>
      </c>
      <c r="K5" s="2">
        <v>4743293.7888201913</v>
      </c>
    </row>
    <row r="6" spans="1:11" x14ac:dyDescent="0.3">
      <c r="F6" t="s">
        <v>8</v>
      </c>
    </row>
    <row r="7" spans="1:11" x14ac:dyDescent="0.3">
      <c r="F7" t="s">
        <v>9</v>
      </c>
      <c r="G7" s="2">
        <v>12083681.533504575</v>
      </c>
      <c r="H7" s="4">
        <f>G7/G5</f>
        <v>0.9440503811424289</v>
      </c>
      <c r="I7">
        <v>423578</v>
      </c>
      <c r="J7" s="4">
        <f>I7/I5</f>
        <v>0.93900162715531577</v>
      </c>
      <c r="K7" s="2">
        <v>4458235.3053310914</v>
      </c>
    </row>
    <row r="8" spans="1:11" x14ac:dyDescent="0.3">
      <c r="F8" t="s">
        <v>10</v>
      </c>
      <c r="G8" s="2">
        <f>G5-G7</f>
        <v>716145.44064661674</v>
      </c>
      <c r="H8" s="4">
        <f>1-H7</f>
        <v>5.5949618857571104E-2</v>
      </c>
      <c r="I8">
        <f>I5-I7</f>
        <v>27516</v>
      </c>
      <c r="J8" s="4">
        <f>1-J7</f>
        <v>6.0998372844684234E-2</v>
      </c>
      <c r="K8" s="2">
        <f>K5-K7</f>
        <v>285058.48348909989</v>
      </c>
    </row>
    <row r="9" spans="1:11" x14ac:dyDescent="0.3">
      <c r="E9" s="6" t="s">
        <v>11</v>
      </c>
      <c r="F9" s="6"/>
      <c r="G9" s="2">
        <v>2153539.4224656662</v>
      </c>
      <c r="H9" s="4">
        <f>1-H5-H10</f>
        <v>0.14267721257316465</v>
      </c>
      <c r="I9">
        <v>1344571</v>
      </c>
      <c r="J9" s="4">
        <f>1-J5-J10</f>
        <v>0.57509452523524385</v>
      </c>
      <c r="K9" s="2">
        <v>142593931.39658812</v>
      </c>
    </row>
    <row r="10" spans="1:11" x14ac:dyDescent="0.3">
      <c r="E10" s="6" t="s">
        <v>12</v>
      </c>
      <c r="F10" s="6"/>
      <c r="G10" s="2">
        <v>140420.36601234201</v>
      </c>
      <c r="H10" s="4">
        <f>G10/G4</f>
        <v>9.3031899960326504E-3</v>
      </c>
      <c r="I10">
        <v>542335</v>
      </c>
      <c r="J10" s="4">
        <f>I10/I4</f>
        <v>0.23196535500427715</v>
      </c>
      <c r="K10" s="2">
        <v>663100.51533663599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5644447.7304160204</v>
      </c>
      <c r="H13" s="5">
        <f>G13/G5</f>
        <v>0.44097843992850744</v>
      </c>
      <c r="I13" s="1">
        <f>I14+I15</f>
        <v>189948</v>
      </c>
      <c r="J13" s="5">
        <f>I13/I5</f>
        <v>0.42108296718644006</v>
      </c>
      <c r="K13" s="3">
        <f>K14+K15</f>
        <v>1273080.52674068</v>
      </c>
    </row>
    <row r="14" spans="1:11" x14ac:dyDescent="0.3">
      <c r="E14" s="6" t="s">
        <v>15</v>
      </c>
      <c r="F14" s="6"/>
      <c r="G14" s="2">
        <v>5594771.2551496392</v>
      </c>
      <c r="H14" s="4">
        <f>G14/G7</f>
        <v>0.46300221001662006</v>
      </c>
      <c r="I14">
        <v>187912</v>
      </c>
      <c r="J14" s="4">
        <f>I14/I7</f>
        <v>0.44363021686678722</v>
      </c>
      <c r="K14" s="2">
        <v>1260876.20921753</v>
      </c>
    </row>
    <row r="15" spans="1:11" x14ac:dyDescent="0.3">
      <c r="E15" s="6" t="s">
        <v>16</v>
      </c>
      <c r="F15" s="6"/>
      <c r="G15" s="2">
        <v>49676.475266381</v>
      </c>
      <c r="H15" s="4">
        <f>G15/G8</f>
        <v>6.9366461680643365E-2</v>
      </c>
      <c r="I15">
        <v>2036</v>
      </c>
      <c r="J15" s="4">
        <f>I15/I8</f>
        <v>7.3993312981538009E-2</v>
      </c>
      <c r="K15" s="2">
        <v>12204.317523150001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5019506.052508926</v>
      </c>
      <c r="H18" s="4">
        <f>G18/G5</f>
        <v>0.39215421135345385</v>
      </c>
      <c r="I18">
        <v>185158</v>
      </c>
      <c r="J18" s="4">
        <f>I18/I5</f>
        <v>0.4104643378098578</v>
      </c>
      <c r="K18" s="2">
        <v>1158017.864858543</v>
      </c>
    </row>
    <row r="19" spans="2:11" x14ac:dyDescent="0.3">
      <c r="E19" s="6" t="s">
        <v>20</v>
      </c>
      <c r="F19" s="6"/>
      <c r="G19" s="2">
        <v>1054715.313030808</v>
      </c>
      <c r="H19" s="4">
        <f>G19/G5</f>
        <v>8.2400747694540644E-2</v>
      </c>
      <c r="I19">
        <v>27024</v>
      </c>
      <c r="J19" s="4">
        <f>I19/I5</f>
        <v>5.9907691079907954E-2</v>
      </c>
      <c r="K19" s="2">
        <v>386872.80055478303</v>
      </c>
    </row>
    <row r="20" spans="2:11" x14ac:dyDescent="0.3">
      <c r="E20" s="6" t="s">
        <v>21</v>
      </c>
      <c r="F20" s="6"/>
      <c r="G20" s="2">
        <v>6725605.608611458</v>
      </c>
      <c r="H20" s="4">
        <f>1-H18-H19</f>
        <v>0.5254450409520055</v>
      </c>
      <c r="I20">
        <v>238876</v>
      </c>
      <c r="J20" s="4">
        <f>1-J18-J19</f>
        <v>0.5296279711102343</v>
      </c>
      <c r="K20" s="2">
        <v>3185821.0003703348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274410.39482546598</v>
      </c>
      <c r="H22" s="4">
        <f>G22/G20</f>
        <v>4.0800845424850844E-2</v>
      </c>
      <c r="I22">
        <v>22253</v>
      </c>
      <c r="J22" s="4">
        <f>I22/I20</f>
        <v>9.3157119174801989E-2</v>
      </c>
      <c r="K22" s="2">
        <v>624826.904233885</v>
      </c>
    </row>
    <row r="23" spans="2:11" x14ac:dyDescent="0.3">
      <c r="F23" t="s">
        <v>24</v>
      </c>
      <c r="G23" s="2">
        <f>G20-G22</f>
        <v>6451195.213785992</v>
      </c>
      <c r="H23" s="4">
        <f>1-H22</f>
        <v>0.95919915457514915</v>
      </c>
      <c r="I23">
        <f>I20-I22</f>
        <v>216623</v>
      </c>
      <c r="J23" s="4">
        <f>1-J22</f>
        <v>0.90684288082519804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6397609.1888530273</v>
      </c>
      <c r="H26" s="4">
        <f>G26/G5</f>
        <v>0.49981997426783797</v>
      </c>
      <c r="I26">
        <v>241428</v>
      </c>
      <c r="J26" s="4">
        <f>I26/I5</f>
        <v>0.535205522574009</v>
      </c>
      <c r="K26" s="2">
        <v>2979582.2776975911</v>
      </c>
    </row>
    <row r="27" spans="2:11" x14ac:dyDescent="0.3">
      <c r="E27" s="6" t="s">
        <v>27</v>
      </c>
      <c r="F27" s="6"/>
      <c r="G27" s="2">
        <v>6365445.8967740014</v>
      </c>
      <c r="H27" s="4">
        <f>G27/G5</f>
        <v>0.49730718310714661</v>
      </c>
      <c r="I27">
        <v>208509</v>
      </c>
      <c r="J27" s="4">
        <f>I27/I5</f>
        <v>0.46222960181248252</v>
      </c>
      <c r="K27" s="2">
        <v>1745104.4601563951</v>
      </c>
    </row>
    <row r="28" spans="2:11" x14ac:dyDescent="0.3">
      <c r="E28" s="6" t="s">
        <v>28</v>
      </c>
      <c r="F28" s="6"/>
      <c r="G28" s="2">
        <v>30835.269848831002</v>
      </c>
      <c r="H28" s="4">
        <f>G28/G5</f>
        <v>2.4090380214593339E-3</v>
      </c>
      <c r="I28">
        <v>923</v>
      </c>
      <c r="J28" s="4">
        <f>I28/I5</f>
        <v>2.0461367253831794E-3</v>
      </c>
      <c r="K28" s="2">
        <v>13749.535018159</v>
      </c>
    </row>
    <row r="29" spans="2:11" x14ac:dyDescent="0.3">
      <c r="E29" s="6" t="s">
        <v>29</v>
      </c>
      <c r="F29" s="6"/>
      <c r="G29" s="2">
        <v>5936.6186753330003</v>
      </c>
      <c r="H29" s="4">
        <f>G29/G5</f>
        <v>4.6380460355611026E-4</v>
      </c>
      <c r="I29">
        <v>226</v>
      </c>
      <c r="J29" s="4">
        <f>I29/I5</f>
        <v>5.0100422528342211E-4</v>
      </c>
      <c r="K29" s="2">
        <v>4857.3059480459997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"/>
  <sheetData>
    <row r="1" spans="1:2" x14ac:dyDescent="0.3">
      <c r="A1" t="s">
        <v>30</v>
      </c>
    </row>
    <row r="2" spans="1:2" x14ac:dyDescent="0.3">
      <c r="A2" t="s">
        <v>31</v>
      </c>
      <c r="B2">
        <f>'NEWT - EU'!$G$7</f>
        <v>13730506.930285037</v>
      </c>
    </row>
    <row r="3" spans="1:2" x14ac:dyDescent="0.3">
      <c r="A3" t="s">
        <v>32</v>
      </c>
      <c r="B3">
        <f>'NEWT - EU'!$G$8</f>
        <v>516698.67204160802</v>
      </c>
    </row>
    <row r="4" spans="1:2" x14ac:dyDescent="0.3">
      <c r="A4" t="s">
        <v>33</v>
      </c>
      <c r="B4">
        <f>'NEWT - EU'!$G$9</f>
        <v>470044.06258429599</v>
      </c>
    </row>
    <row r="5" spans="1:2" x14ac:dyDescent="0.3">
      <c r="A5" t="s">
        <v>34</v>
      </c>
      <c r="B5">
        <f>'NEWT - EU'!$G$10</f>
        <v>354.35385394299999</v>
      </c>
    </row>
    <row r="14" spans="1:2" x14ac:dyDescent="0.3">
      <c r="A14" t="s">
        <v>35</v>
      </c>
    </row>
    <row r="15" spans="1:2" x14ac:dyDescent="0.3">
      <c r="A15" t="s">
        <v>31</v>
      </c>
      <c r="B15">
        <f>'NEWT - EU'!$I$7</f>
        <v>473767</v>
      </c>
    </row>
    <row r="16" spans="1:2" x14ac:dyDescent="0.3">
      <c r="A16" t="s">
        <v>32</v>
      </c>
      <c r="B16">
        <f>'NEWT - EU'!$I$8</f>
        <v>20874</v>
      </c>
    </row>
    <row r="17" spans="1:2" x14ac:dyDescent="0.3">
      <c r="A17" t="s">
        <v>33</v>
      </c>
      <c r="B17">
        <f>'NEWT - EU'!$I$9</f>
        <v>1019484</v>
      </c>
    </row>
    <row r="18" spans="1:2" x14ac:dyDescent="0.3">
      <c r="A18" t="s">
        <v>34</v>
      </c>
      <c r="B18">
        <f>'NEWT - EU'!$I$10</f>
        <v>3102</v>
      </c>
    </row>
    <row r="26" spans="1:2" x14ac:dyDescent="0.3">
      <c r="A26" t="s">
        <v>18</v>
      </c>
    </row>
    <row r="27" spans="1:2" x14ac:dyDescent="0.3">
      <c r="A27" t="s">
        <v>36</v>
      </c>
      <c r="B27">
        <f>'NEWT - EU'!$G$18</f>
        <v>6947185.9575810572</v>
      </c>
    </row>
    <row r="28" spans="1:2" x14ac:dyDescent="0.3">
      <c r="A28" t="s">
        <v>37</v>
      </c>
      <c r="B28">
        <f>'NEWT - EU'!$G$19</f>
        <v>1263245.754994075</v>
      </c>
    </row>
    <row r="29" spans="1:2" x14ac:dyDescent="0.3">
      <c r="A29" t="s">
        <v>38</v>
      </c>
      <c r="B29">
        <f>'NEWT - EU'!$G$22</f>
        <v>82538.481651694994</v>
      </c>
    </row>
    <row r="30" spans="1:2" x14ac:dyDescent="0.3">
      <c r="A30" t="s">
        <v>39</v>
      </c>
      <c r="B30">
        <f>'NEWT - EU'!$G$23</f>
        <v>5954235.4080998171</v>
      </c>
    </row>
    <row r="39" spans="1:2" x14ac:dyDescent="0.3">
      <c r="A39" t="s">
        <v>40</v>
      </c>
    </row>
    <row r="40" spans="1:2" x14ac:dyDescent="0.3">
      <c r="A40" t="s">
        <v>41</v>
      </c>
      <c r="B40">
        <f>'NEWT - EU'!$G$26</f>
        <v>6530124.1443093028</v>
      </c>
    </row>
    <row r="41" spans="1:2" x14ac:dyDescent="0.3">
      <c r="A41" t="s">
        <v>42</v>
      </c>
      <c r="B41">
        <f>'NEWT - EU'!$G$27</f>
        <v>7706675.8816881534</v>
      </c>
    </row>
    <row r="42" spans="1:2" x14ac:dyDescent="0.3">
      <c r="A42" t="s">
        <v>43</v>
      </c>
      <c r="B42">
        <f>'NEWT - EU'!$G$28</f>
        <v>9829.2738436700001</v>
      </c>
    </row>
    <row r="43" spans="1:2" x14ac:dyDescent="0.3">
      <c r="A43" t="s">
        <v>44</v>
      </c>
      <c r="B43">
        <f>'NEWT - EU'!$G$29</f>
        <v>576.30248551900002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2024-05-15T08:41:55Z</dcterms:created>
  <dcterms:modified xsi:type="dcterms:W3CDTF">2024-05-15T08:41:55Z</dcterms:modified>
</cp:coreProperties>
</file>