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EWT - EU" sheetId="2" r:id="rId2"/>
    <sheet name="Outstanding - EU" sheetId="5" r:id="rId6"/>
    <sheet name="Images - EU" sheetId="3" r:id="rId4"/>
  </sheets>
  <calcPr fullCalcOnLoad="1"/>
</workbook>
</file>

<file path=xl/sharedStrings.xml><?xml version="1.0" encoding="utf-8"?>
<sst xmlns="http://schemas.openxmlformats.org/spreadsheetml/2006/main" count="45" uniqueCount="45">
  <si>
    <d:r xmlns:d="http://schemas.openxmlformats.org/spreadsheetml/2006/main">
      <d:rPr>
        <d:b/>
        <d:sz val="20"/>
        <d:rFont val="Calibri"/>
      </d:rPr>
      <d:t xml:space="preserve">SFTR Public Data
</d:t>
    </d:r>
    <d:r xmlns:d="http://schemas.openxmlformats.org/spreadsheetml/2006/main">
      <d:rPr>
        <d:b/>
        <d:sz val="9"/>
        <d:color rgb="FF000000"/>
        <d:rFont val="Calibri"/>
      </d:rPr>
      <d:t xml:space="preserve">for week ending 19 January 2024</d:t>
    </d: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</si>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</sst>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>
  <numFmts count="4">
    <numFmt numFmtId="164" formatCode="###\ ###\ ###\ ###\ ###\ ##0.00"/>
    <numFmt numFmtId="165" formatCode="#0.0%"/>
    <numFmt numFmtId="166" formatCode="### ### ### ### ### ##0.00"/>
    <numFmt numFmtId="167" formatCode="### ### ### ### ### ##0"/>
  </numFmts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 tint="0"/>
      </patternFill>
    </fill>
    <fill>
      <patternFill patternType="solid">
        <fgColor rgb="FF366092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0">
    <xf numFmtId="0" applyNumberFormat="1" fontId="0" applyFont="1" xfId="0" applyProtection="1"/>
    <xf numFmtId="0" applyNumberFormat="1" fontId="0" applyFont="1" xfId="0" applyProtection="1" applyAlignment="1">
      <alignment horizontal="center" vertical="center" wrapText="1"/>
    </xf>
    <xf numFmtId="0" applyNumberFormat="1" fontId="1" applyFont="1" fillId="2" applyFill="1" xfId="0" applyProtection="1"/>
    <xf numFmtId="0" applyNumberFormat="1" fontId="2" applyFont="1" fillId="3" applyFill="1" xfId="0" applyProtection="1"/>
    <xf numFmtId="164" applyNumberFormat="1" fontId="0" applyFont="1" xfId="0" applyProtection="1"/>
    <xf numFmtId="164" applyNumberFormat="1" fontId="1" applyFont="1" fillId="2" applyFill="1" xfId="0" applyProtection="1"/>
    <xf numFmtId="164" applyNumberFormat="1" fontId="2" applyFont="1" fillId="3" applyFill="1" xfId="0" applyProtection="1"/>
    <xf numFmtId="165" applyNumberFormat="1" fontId="0" applyFont="1" xfId="0" applyProtection="1"/>
    <xf numFmtId="165" applyNumberFormat="1" fontId="1" applyFont="1" fillId="2" applyFill="1" xfId="0" applyProtection="1"/>
    <xf numFmtId="165" applyNumberFormat="1" fontId="2" applyFont="1" fillId="3" applyFill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worksheet" Target="worksheets/sheet3.xml"/><Relationship Id="rId6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Loan Values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EU'!$A$2:$A$5</c:f>
            </c:numRef>
          </c:cat>
          <c:val>
            <c:numRef>
              <c:f>'Images - EU'!$B$2:$B$5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Transaction Numbers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EU'!$A$15:$A$18</c:f>
            </c:numRef>
          </c:cat>
          <c:val>
            <c:numRef>
              <c:f>'Images - EU'!$B$15:$B$18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Execution Venue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EU'!$A$27:$A$30</c:f>
            </c:numRef>
          </c:cat>
          <c:val>
            <c:numRef>
              <c:f>'Images - EU'!$B$27:$B$30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Location of Counterparties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EU'!$A$40:$A$43</c:f>
            </c:numRef>
          </c:cat>
          <c:val>
            <c:numRef>
              <c:f>'Images - EU'!$B$40:$B$43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graphicFrame xmlns="http://schemas.openxmlformats.org/drawingml/2006/spreadsheetDrawing" macro="">
      <xdr:nvGraphicFramePr>
        <xdr:cNvPr id="0" name="New Reported Loan Valu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graphicFrame xmlns="http://schemas.openxmlformats.org/drawingml/2006/spreadsheetDrawing" macro="">
      <xdr:nvGraphicFramePr>
        <xdr:cNvPr id="1" name="New Reported Transaction Numbe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graphicFrame xmlns="http://schemas.openxmlformats.org/drawingml/2006/spreadsheetDrawing" macro="">
      <xdr:nvGraphicFramePr>
        <xdr:cNvPr id="2" name="Execution Ven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graphicFrame xmlns="http://schemas.openxmlformats.org/drawingml/2006/spreadsheetDrawing" macro="">
      <xdr:nvGraphicFramePr>
        <xdr:cNvPr id="3" name="Location of Counterparti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 xmlns="http://schemas.openxmlformats.org/drawingml/2006/spreadsheetDrawing"/>
  </xdr:twoCellAnchor>
</xdr:wsDr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2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13575990.005327134</v>
      </c>
      <c r="H4" s="8"/>
      <c r="I4" s="2">
        <v>1391907</v>
      </c>
      <c r="J4" s="8"/>
      <c r="K4" s="5">
        <v>1543847.2863107519</v>
      </c>
    </row>
    <row r="5">
      <c r="E5" s="0" t="s">
        <v>7</v>
      </c>
      <c r="G5" s="4">
        <v>13138318.454940248</v>
      </c>
      <c r="H5" s="7">
        <f>=G5/G4</f>
      </c>
      <c r="I5" s="0">
        <v>462573</v>
      </c>
      <c r="J5" s="7">
        <f>=I5/I4</f>
      </c>
      <c r="K5" s="4">
        <v>1446069.7146583831</v>
      </c>
    </row>
    <row r="6">
      <c r="F6" s="0" t="s">
        <v>8</v>
      </c>
    </row>
    <row r="7">
      <c r="F7" s="0" t="s">
        <v>9</v>
      </c>
      <c r="G7" s="4">
        <v>12280732.784112452</v>
      </c>
      <c r="H7" s="7">
        <f>=G7/G5</f>
      </c>
      <c r="I7" s="0">
        <v>418554</v>
      </c>
      <c r="J7" s="7">
        <f>=I7/I5</f>
      </c>
      <c r="K7" s="4">
        <v>1220765.706368353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437435.32062851</v>
      </c>
      <c r="H9" s="7">
        <f>=1-H5-H10</f>
      </c>
      <c r="I9" s="0">
        <v>926525</v>
      </c>
      <c r="J9" s="7">
        <f>=1-J5-J10</f>
      </c>
      <c r="K9" s="4">
        <v>97437.802968686</v>
      </c>
    </row>
    <row r="10">
      <c r="E10" s="0" t="s">
        <v>12</v>
      </c>
      <c r="G10" s="4">
        <v>236.229758377</v>
      </c>
      <c r="H10" s="7">
        <f>=G10/G4</f>
      </c>
      <c r="I10" s="0">
        <v>2809</v>
      </c>
      <c r="J10" s="7">
        <f>=I10/I4</f>
      </c>
      <c r="K10" s="4">
        <v>339.768683683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6855054.10985082</v>
      </c>
      <c r="H14" s="7">
        <f>=G14/G7</f>
      </c>
      <c r="I14" s="0">
        <v>257590</v>
      </c>
      <c r="J14" s="7">
        <f>=I14/I7</f>
      </c>
      <c r="K14" s="4">
        <v>201733.675057028</v>
      </c>
    </row>
    <row r="15">
      <c r="E15" s="0" t="s">
        <v>16</v>
      </c>
      <c r="G15" s="4">
        <v>522117.656350332</v>
      </c>
      <c r="H15" s="7">
        <f>=G15/G8</f>
      </c>
      <c r="I15" s="0">
        <v>27367</v>
      </c>
      <c r="J15" s="7">
        <f>=I15/I8</f>
      </c>
      <c r="K15" s="4">
        <v>-17086.67584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6712913.7099955194</v>
      </c>
      <c r="H18" s="7">
        <f>=G18/G5</f>
      </c>
      <c r="I18" s="0">
        <v>266474</v>
      </c>
      <c r="J18" s="7">
        <f>=I18/I5</f>
      </c>
      <c r="K18" s="4">
        <v>186851.8714584</v>
      </c>
    </row>
    <row r="19">
      <c r="E19" s="0" t="s">
        <v>20</v>
      </c>
      <c r="G19" s="4">
        <v>1194493.2837249721</v>
      </c>
      <c r="H19" s="7">
        <f>=G19/G5</f>
      </c>
      <c r="I19" s="0">
        <v>24412</v>
      </c>
      <c r="J19" s="7">
        <f>=I19/I5</f>
      </c>
      <c r="K19" s="4">
        <v>155075.759176127</v>
      </c>
    </row>
    <row r="20">
      <c r="E20" s="0" t="s">
        <v>21</v>
      </c>
      <c r="G20" s="4">
        <v>5230911.4612197559</v>
      </c>
      <c r="H20" s="7">
        <f>=1-H18-H19</f>
      </c>
      <c r="I20" s="0">
        <v>171687</v>
      </c>
      <c r="J20" s="7">
        <f>=1-J18-J19</f>
      </c>
      <c r="K20" s="4">
        <v>1104142.0840238561</v>
      </c>
    </row>
    <row r="21">
      <c r="F21" s="0" t="s">
        <v>22</v>
      </c>
    </row>
    <row r="22">
      <c r="F22" s="0" t="s">
        <v>23</v>
      </c>
      <c r="G22" s="4">
        <v>72937.384749715</v>
      </c>
      <c r="H22" s="7">
        <f>=G22/G20</f>
      </c>
      <c r="I22" s="0">
        <v>9022</v>
      </c>
      <c r="J22" s="7">
        <f>=I22/I20</f>
      </c>
      <c r="K22" s="4">
        <v>30274.781547355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6304675.9386098413</v>
      </c>
      <c r="H26" s="7">
        <f>=G26/G5</f>
      </c>
      <c r="I26" s="0">
        <v>242177</v>
      </c>
      <c r="J26" s="7">
        <f>=I26/I5</f>
      </c>
      <c r="K26" s="4">
        <v>375263.523334157</v>
      </c>
    </row>
    <row r="27">
      <c r="E27" s="0" t="s">
        <v>27</v>
      </c>
      <c r="G27" s="4">
        <v>6823217.6537316022</v>
      </c>
      <c r="H27" s="7">
        <f>=G27/G5</f>
      </c>
      <c r="I27" s="0">
        <v>220117</v>
      </c>
      <c r="J27" s="7">
        <f>=I27/I5</f>
      </c>
      <c r="K27" s="4">
        <v>1070801.2369030081</v>
      </c>
    </row>
    <row r="28">
      <c r="E28" s="0" t="s">
        <v>28</v>
      </c>
      <c r="G28" s="4">
        <v>8399.115620121</v>
      </c>
      <c r="H28" s="7">
        <f>=G28/G5</f>
      </c>
      <c r="I28" s="0">
        <v>184</v>
      </c>
      <c r="J28" s="7">
        <f>=I28/I5</f>
      </c>
      <c r="K28" s="4">
        <v>4.954421218</v>
      </c>
    </row>
    <row r="29">
      <c r="E29" s="0" t="s">
        <v>29</v>
      </c>
      <c r="G29" s="4">
        <v>2025.746978683</v>
      </c>
      <c r="H29" s="7">
        <f>=G29/G5</f>
      </c>
      <c r="I29" s="0">
        <v>95</v>
      </c>
      <c r="J29" s="7">
        <f>=I29/I5</f>
      </c>
      <c r="K29" s="4">
        <v>0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B43"/>
  <sheetViews>
    <sheetView workbookViewId="0"/>
  </sheetViews>
  <sheetFormatPr defaultRowHeight="30" customHeight="1"/>
  <sheetData>
    <row r="1">
      <c r="A1" s="0" t="s">
        <v>30</v>
      </c>
    </row>
    <row r="2">
      <c r="A2" s="0" t="s">
        <v>31</v>
      </c>
      <c r="B2" s="0">
        <f>='NEWT - EU'!$G$7</f>
      </c>
    </row>
    <row r="3">
      <c r="A3" s="0" t="s">
        <v>32</v>
      </c>
      <c r="B3" s="0">
        <f>='NEWT - EU'!$G$8</f>
      </c>
    </row>
    <row r="4">
      <c r="A4" s="0" t="s">
        <v>33</v>
      </c>
      <c r="B4" s="0">
        <f>='NEWT - EU'!$G$9</f>
      </c>
    </row>
    <row r="5">
      <c r="A5" s="0" t="s">
        <v>34</v>
      </c>
      <c r="B5" s="0">
        <f>='NEWT - EU'!$G$10</f>
      </c>
    </row>
    <row r="14">
      <c r="A14" s="0" t="s">
        <v>35</v>
      </c>
    </row>
    <row r="15">
      <c r="A15" s="0" t="s">
        <v>31</v>
      </c>
      <c r="B15" s="0">
        <f>='NEWT - EU'!$I$7</f>
      </c>
    </row>
    <row r="16">
      <c r="A16" s="0" t="s">
        <v>32</v>
      </c>
      <c r="B16" s="0">
        <f>='NEWT - EU'!$I$8</f>
      </c>
    </row>
    <row r="17">
      <c r="A17" s="0" t="s">
        <v>33</v>
      </c>
      <c r="B17" s="0">
        <f>='NEWT - EU'!$I$9</f>
      </c>
    </row>
    <row r="18">
      <c r="A18" s="0" t="s">
        <v>34</v>
      </c>
      <c r="B18" s="0">
        <f>='NEWT - EU'!$I$10</f>
      </c>
    </row>
    <row r="26">
      <c r="A26" s="0" t="s">
        <v>18</v>
      </c>
    </row>
    <row r="27">
      <c r="A27" s="0" t="s">
        <v>36</v>
      </c>
      <c r="B27" s="0">
        <f>='NEWT - EU'!$G$18</f>
      </c>
    </row>
    <row r="28">
      <c r="A28" s="0" t="s">
        <v>37</v>
      </c>
      <c r="B28" s="0">
        <f>='NEWT - EU'!$G$19</f>
      </c>
    </row>
    <row r="29">
      <c r="A29" s="0" t="s">
        <v>38</v>
      </c>
      <c r="B29" s="0">
        <f>='NEWT - EU'!$G$22</f>
      </c>
    </row>
    <row r="30">
      <c r="A30" s="0" t="s">
        <v>39</v>
      </c>
      <c r="B30" s="0">
        <f>='NEWT - EU'!$G$23</f>
      </c>
    </row>
    <row r="39">
      <c r="A39" s="0" t="s">
        <v>40</v>
      </c>
    </row>
    <row r="40">
      <c r="A40" s="0" t="s">
        <v>41</v>
      </c>
      <c r="B40" s="0">
        <f>='NEWT - EU'!$G$26</f>
      </c>
    </row>
    <row r="41">
      <c r="A41" s="0" t="s">
        <v>42</v>
      </c>
      <c r="B41" s="0">
        <f>='NEWT - EU'!$G$27</f>
      </c>
    </row>
    <row r="42">
      <c r="A42" s="0" t="s">
        <v>43</v>
      </c>
      <c r="B42" s="0">
        <f>='NEWT - EU'!$G$28</f>
      </c>
    </row>
    <row r="43">
      <c r="A43" s="0" t="s">
        <v>44</v>
      </c>
      <c r="B43" s="0">
        <f>='NEWT - EU'!$G$29</f>
      </c>
    </row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14501479.266142972</v>
      </c>
      <c r="H4" s="8"/>
      <c r="I4" s="2">
        <v>3012111</v>
      </c>
      <c r="J4" s="8"/>
      <c r="K4" s="5">
        <v>163630548.2318832</v>
      </c>
    </row>
    <row r="5">
      <c r="E5" s="0" t="s">
        <v>7</v>
      </c>
      <c r="G5" s="4">
        <v>12370797.340520226</v>
      </c>
      <c r="H5" s="7">
        <f>=G5/G4</f>
      </c>
      <c r="I5" s="0">
        <v>456321</v>
      </c>
      <c r="J5" s="7">
        <f>=I5/I4</f>
      </c>
      <c r="K5" s="4">
        <v>5125695.0031494843</v>
      </c>
    </row>
    <row r="6">
      <c r="F6" s="0" t="s">
        <v>8</v>
      </c>
    </row>
    <row r="7">
      <c r="F7" s="0" t="s">
        <v>9</v>
      </c>
      <c r="G7" s="4">
        <v>11450690.267851934</v>
      </c>
      <c r="H7" s="7">
        <f>=G7/G5</f>
      </c>
      <c r="I7" s="0">
        <v>415658</v>
      </c>
      <c r="J7" s="7">
        <f>=I7/I5</f>
      </c>
      <c r="K7" s="4">
        <v>4860143.0167451128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1995053.4110822589</v>
      </c>
      <c r="H9" s="7">
        <f>=1-H5-H10</f>
      </c>
      <c r="I9" s="0">
        <v>2043338</v>
      </c>
      <c r="J9" s="7">
        <f>=1-J5-J10</f>
      </c>
      <c r="K9" s="4">
        <v>157982819.34235057</v>
      </c>
    </row>
    <row r="10">
      <c r="E10" s="0" t="s">
        <v>12</v>
      </c>
      <c r="G10" s="4">
        <v>135628.514540486</v>
      </c>
      <c r="H10" s="7">
        <f>=G10/G4</f>
      </c>
      <c r="I10" s="0">
        <v>512452</v>
      </c>
      <c r="J10" s="7">
        <f>=I10/I4</f>
      </c>
      <c r="K10" s="4">
        <v>522033.886383167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5313693.3497900628</v>
      </c>
      <c r="H14" s="7">
        <f>=G14/G7</f>
      </c>
      <c r="I14" s="0">
        <v>166064</v>
      </c>
      <c r="J14" s="7">
        <f>=I14/I7</f>
      </c>
      <c r="K14" s="4">
        <v>1437245.037562544</v>
      </c>
    </row>
    <row r="15">
      <c r="E15" s="0" t="s">
        <v>16</v>
      </c>
      <c r="G15" s="4">
        <v>339455.046996745</v>
      </c>
      <c r="H15" s="7">
        <f>=G15/G8</f>
      </c>
      <c r="I15" s="0">
        <v>15939</v>
      </c>
      <c r="J15" s="7">
        <f>=I15/I8</f>
      </c>
      <c r="K15" s="4">
        <v>34143.152638489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4924941.7305220682</v>
      </c>
      <c r="H18" s="7">
        <f>=G18/G5</f>
      </c>
      <c r="I18" s="0">
        <v>175867</v>
      </c>
      <c r="J18" s="7">
        <f>=I18/I5</f>
      </c>
      <c r="K18" s="4">
        <v>1323257.8766918131</v>
      </c>
    </row>
    <row r="19">
      <c r="E19" s="0" t="s">
        <v>20</v>
      </c>
      <c r="G19" s="4">
        <v>1048376.081920783</v>
      </c>
      <c r="H19" s="7">
        <f>=G19/G5</f>
      </c>
      <c r="I19" s="0">
        <v>27360</v>
      </c>
      <c r="J19" s="7">
        <f>=I19/I5</f>
      </c>
      <c r="K19" s="4">
        <v>503655.996042073</v>
      </c>
    </row>
    <row r="20">
      <c r="E20" s="0" t="s">
        <v>21</v>
      </c>
      <c r="G20" s="4">
        <v>6397479.5280773751</v>
      </c>
      <c r="H20" s="7">
        <f>=1-H18-H19</f>
      </c>
      <c r="I20" s="0">
        <v>253058</v>
      </c>
      <c r="J20" s="7">
        <f>=1-J18-J19</f>
      </c>
      <c r="K20" s="4">
        <v>3286662.7051833081</v>
      </c>
    </row>
    <row r="21">
      <c r="F21" s="0" t="s">
        <v>22</v>
      </c>
    </row>
    <row r="22">
      <c r="F22" s="0" t="s">
        <v>23</v>
      </c>
      <c r="G22" s="4">
        <v>261801.46062433</v>
      </c>
      <c r="H22" s="7">
        <f>=G22/G20</f>
      </c>
      <c r="I22" s="0">
        <v>20752</v>
      </c>
      <c r="J22" s="7">
        <f>=I22/I20</f>
      </c>
      <c r="K22" s="4">
        <v>601842.959680965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6297800.3528538244</v>
      </c>
      <c r="H26" s="7">
        <f>=G26/G5</f>
      </c>
      <c r="I26" s="0">
        <v>230347</v>
      </c>
      <c r="J26" s="7">
        <f>=I26/I5</f>
      </c>
      <c r="K26" s="4">
        <v>3400170.2561581088</v>
      </c>
    </row>
    <row r="27">
      <c r="E27" s="0" t="s">
        <v>27</v>
      </c>
      <c r="G27" s="4">
        <v>6037202.0138707673</v>
      </c>
      <c r="H27" s="7">
        <f>=G27/G5</f>
      </c>
      <c r="I27" s="0">
        <v>224816</v>
      </c>
      <c r="J27" s="7">
        <f>=I27/I5</f>
      </c>
      <c r="K27" s="4">
        <v>1712779.243574295</v>
      </c>
    </row>
    <row r="28">
      <c r="E28" s="0" t="s">
        <v>28</v>
      </c>
      <c r="G28" s="4">
        <v>30556.118131432</v>
      </c>
      <c r="H28" s="7">
        <f>=G28/G5</f>
      </c>
      <c r="I28" s="0">
        <v>883</v>
      </c>
      <c r="J28" s="7">
        <f>=I28/I5</f>
      </c>
      <c r="K28" s="4">
        <v>9949.439627368</v>
      </c>
    </row>
    <row r="29">
      <c r="E29" s="0" t="s">
        <v>29</v>
      </c>
      <c r="G29" s="4">
        <v>5238.855664203</v>
      </c>
      <c r="H29" s="7">
        <f>=G29/G5</f>
      </c>
      <c r="I29" s="0">
        <v>267</v>
      </c>
      <c r="J29" s="7">
        <f>=I29/I5</f>
      </c>
      <c r="K29" s="4">
        <v>2794.071642652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