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B3B0DC9E-DCEC-4ABF-9D8B-E73F4D36138B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I8" i="5"/>
  <c r="J15" i="5" s="1"/>
  <c r="H8" i="5"/>
  <c r="G8" i="5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H19" i="2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H9" i="2"/>
  <c r="K8" i="2"/>
  <c r="J8" i="2"/>
  <c r="I8" i="2"/>
  <c r="J15" i="2" s="1"/>
  <c r="H8" i="2"/>
  <c r="G8" i="2"/>
  <c r="B3" i="3" s="1"/>
  <c r="J7" i="2"/>
  <c r="H7" i="2"/>
  <c r="J5" i="2"/>
  <c r="J9" i="2" s="1"/>
  <c r="H5" i="2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<sst xmlns="http://schemas.openxmlformats.org/spreadsheetml/2006/main" count="82" uniqueCount="45">
  <si>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19 July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</si>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</sst>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14444858.148832019</c:v>
                </c:pt>
                <c:pt idx="1">
                  <c:v>456751.58803964406</c:v>
                </c:pt>
                <c:pt idx="2">
                  <c:v>470539.24168284098</c:v>
                </c:pt>
                <c:pt idx="3">
                  <c:v>469.18404579700001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1B-479E-AA17-D1BDB908C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455990</c:v>
                </c:pt>
                <c:pt idx="1">
                  <c:v>19939</c:v>
                </c:pt>
                <c:pt idx="2">
                  <c:v>888142</c:v>
                </c:pt>
                <c:pt idx="3">
                  <c:v>2639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DDD-4FFF-83C9-E3F33FFF2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6646734.4688728023</c:v>
                </c:pt>
                <c:pt idx="1">
                  <c:v>1377439.191307738</c:v>
                </c:pt>
                <c:pt idx="2">
                  <c:v>80991.628239269005</c:v>
                </c:pt>
                <c:pt idx="3">
                  <c:v>6796444.4484518552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23-45EC-A01D-2B3D4E97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6520485.8160742391</c:v>
                </c:pt>
                <c:pt idx="1">
                  <c:v>8373863.0519718891</c:v>
                </c:pt>
                <c:pt idx="2">
                  <c:v>6456.3842187809996</c:v>
                </c:pt>
                <c:pt idx="3">
                  <c:v>804.48460675599995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DCB-4C06-808F-F672CEDA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15372618.162600303</v>
      </c>
      <c r="H4" s="5"/>
      <c r="I4" s="1">
        <v>1366710</v>
      </c>
      <c r="J4" s="5"/>
      <c r="K4" s="3">
        <v>1535359.218538671</v>
      </c>
    </row>
    <row r="5" spans="1:11" x14ac:dyDescent="0.25">
      <c r="E5" s="6" t="s">
        <v>7</v>
      </c>
      <c r="F5" s="6"/>
      <c r="G5" s="2">
        <v>14901609.736871663</v>
      </c>
      <c r="H5" s="4">
        <f>G5/G4</f>
        <v>0.96936055909626728</v>
      </c>
      <c r="I5">
        <v>475929</v>
      </c>
      <c r="J5" s="4">
        <f>I5/I4</f>
        <v>0.34822969027811312</v>
      </c>
      <c r="K5" s="2">
        <v>1336686.493403977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14444858.148832019</v>
      </c>
      <c r="H7" s="4">
        <f>G7/G5</f>
        <v>0.96934884243347985</v>
      </c>
      <c r="I7">
        <v>455990</v>
      </c>
      <c r="J7" s="4">
        <f>I7/I5</f>
        <v>0.95810509550794343</v>
      </c>
      <c r="K7" s="2">
        <v>1234181.7840645169</v>
      </c>
    </row>
    <row r="8" spans="1:11" x14ac:dyDescent="0.25">
      <c r="F8" t="s">
        <v>10</v>
      </c>
      <c r="G8" s="2">
        <f>G5-G7</f>
        <v>456751.58803964406</v>
      </c>
      <c r="H8" s="4">
        <f>1-H7</f>
        <v>3.0651157566520149E-2</v>
      </c>
      <c r="I8">
        <f>I5-I7</f>
        <v>19939</v>
      </c>
      <c r="J8" s="4">
        <f>1-J7</f>
        <v>4.1894904492056573E-2</v>
      </c>
      <c r="K8" s="2">
        <f>K5-K7</f>
        <v>102504.70933946013</v>
      </c>
    </row>
    <row r="9" spans="1:11" x14ac:dyDescent="0.25">
      <c r="E9" s="6" t="s">
        <v>11</v>
      </c>
      <c r="F9" s="6"/>
      <c r="G9" s="2">
        <v>470539.24168284098</v>
      </c>
      <c r="H9" s="4">
        <f>1-H5-H10</f>
        <v>3.0608920140071362E-2</v>
      </c>
      <c r="I9">
        <v>888142</v>
      </c>
      <c r="J9" s="4">
        <f>1-J5-J10</f>
        <v>0.64983939533624546</v>
      </c>
      <c r="K9" s="2">
        <v>192983.57744635301</v>
      </c>
    </row>
    <row r="10" spans="1:11" x14ac:dyDescent="0.25">
      <c r="E10" s="6" t="s">
        <v>12</v>
      </c>
      <c r="F10" s="6"/>
      <c r="G10" s="2">
        <v>469.18404579700001</v>
      </c>
      <c r="H10" s="4">
        <f>G10/G4</f>
        <v>3.0520763661356481E-5</v>
      </c>
      <c r="I10">
        <v>2639</v>
      </c>
      <c r="J10" s="4">
        <f>I10/I4</f>
        <v>1.9309143856414308E-3</v>
      </c>
      <c r="K10" s="2">
        <v>5689.1476883409996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7469457.7823110912</v>
      </c>
      <c r="H13" s="5">
        <f>G13/G5</f>
        <v>0.50125173818162116</v>
      </c>
      <c r="I13" s="1">
        <f>I14+I15</f>
        <v>276587</v>
      </c>
      <c r="J13" s="5">
        <f>I13/I5</f>
        <v>0.58115181045912312</v>
      </c>
      <c r="K13" s="3">
        <f>K14+K15</f>
        <v>63493.596315355004</v>
      </c>
    </row>
    <row r="14" spans="1:11" x14ac:dyDescent="0.25">
      <c r="E14" s="6" t="s">
        <v>15</v>
      </c>
      <c r="F14" s="6"/>
      <c r="G14" s="2">
        <v>7422479.3579460839</v>
      </c>
      <c r="H14" s="4">
        <f>G14/G7</f>
        <v>0.51384923835657392</v>
      </c>
      <c r="I14">
        <v>273594</v>
      </c>
      <c r="J14" s="4">
        <f>I14/I7</f>
        <v>0.6</v>
      </c>
      <c r="K14" s="2">
        <v>70560.104472152001</v>
      </c>
    </row>
    <row r="15" spans="1:11" x14ac:dyDescent="0.25">
      <c r="E15" s="6" t="s">
        <v>16</v>
      </c>
      <c r="F15" s="6"/>
      <c r="G15" s="2">
        <v>46978.424365006998</v>
      </c>
      <c r="H15" s="4">
        <f>G15/G8</f>
        <v>0.10285333558802968</v>
      </c>
      <c r="I15">
        <v>2993</v>
      </c>
      <c r="J15" s="4">
        <f>I15/I8</f>
        <v>0.15010782887807814</v>
      </c>
      <c r="K15" s="2">
        <v>-7066.5081567970001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6646734.4688728023</v>
      </c>
      <c r="H18" s="4">
        <f>G18/G5</f>
        <v>0.44604137312940861</v>
      </c>
      <c r="I18">
        <v>252756</v>
      </c>
      <c r="J18" s="4">
        <f>I18/I5</f>
        <v>0.53107921559728444</v>
      </c>
      <c r="K18" s="2">
        <v>27304.163098236</v>
      </c>
    </row>
    <row r="19" spans="2:11" x14ac:dyDescent="0.25">
      <c r="E19" s="6" t="s">
        <v>20</v>
      </c>
      <c r="F19" s="6"/>
      <c r="G19" s="2">
        <v>1377439.191307738</v>
      </c>
      <c r="H19" s="4">
        <f>G19/G5</f>
        <v>9.243559693416771E-2</v>
      </c>
      <c r="I19">
        <v>24420</v>
      </c>
      <c r="J19" s="4">
        <f>I19/I5</f>
        <v>5.1310174416772249E-2</v>
      </c>
      <c r="K19" s="2">
        <v>76879.180772426</v>
      </c>
    </row>
    <row r="20" spans="2:11" x14ac:dyDescent="0.25">
      <c r="E20" s="6" t="s">
        <v>21</v>
      </c>
      <c r="F20" s="6"/>
      <c r="G20" s="2">
        <v>6877436.0766911246</v>
      </c>
      <c r="H20" s="4">
        <f>1-H18-H19</f>
        <v>0.46152302993642369</v>
      </c>
      <c r="I20">
        <v>198753</v>
      </c>
      <c r="J20" s="4">
        <f>1-J18-J19</f>
        <v>0.41761060998594329</v>
      </c>
      <c r="K20" s="2">
        <v>1232503.1495333151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80991.628239269005</v>
      </c>
      <c r="H22" s="4">
        <f>G22/G20</f>
        <v>1.1776427630314775E-2</v>
      </c>
      <c r="I22">
        <v>9497</v>
      </c>
      <c r="J22" s="4">
        <f>I22/I20</f>
        <v>4.7782926547020675E-2</v>
      </c>
      <c r="K22" s="2">
        <v>37906.515040437997</v>
      </c>
    </row>
    <row r="23" spans="2:11" x14ac:dyDescent="0.25">
      <c r="F23" t="s">
        <v>24</v>
      </c>
      <c r="G23" s="2">
        <f>G20-G22</f>
        <v>6796444.4484518552</v>
      </c>
      <c r="H23" s="4">
        <f>1-H22</f>
        <v>0.98822357236968528</v>
      </c>
      <c r="I23">
        <f>I20-I22</f>
        <v>189256</v>
      </c>
      <c r="J23" s="4">
        <f>1-J22</f>
        <v>0.95221707345297935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6520485.8160742391</v>
      </c>
      <c r="H26" s="4">
        <f>G26/G5</f>
        <v>0.43756922448051594</v>
      </c>
      <c r="I26">
        <v>235869</v>
      </c>
      <c r="J26" s="4">
        <f>I26/I5</f>
        <v>0.49559703233045266</v>
      </c>
      <c r="K26" s="2">
        <v>224232.16252196499</v>
      </c>
    </row>
    <row r="27" spans="2:11" x14ac:dyDescent="0.25">
      <c r="E27" s="6" t="s">
        <v>27</v>
      </c>
      <c r="F27" s="6"/>
      <c r="G27" s="2">
        <v>8373863.0519718891</v>
      </c>
      <c r="H27" s="4">
        <f>G27/G5</f>
        <v>0.5619435215278854</v>
      </c>
      <c r="I27">
        <v>239824</v>
      </c>
      <c r="J27" s="4">
        <f>I27/I5</f>
        <v>0.50390709538607648</v>
      </c>
      <c r="K27" s="2">
        <v>1112454.3308820119</v>
      </c>
    </row>
    <row r="28" spans="2:11" x14ac:dyDescent="0.25">
      <c r="E28" s="6" t="s">
        <v>28</v>
      </c>
      <c r="F28" s="6"/>
      <c r="G28" s="2">
        <v>6456.3842187809996</v>
      </c>
      <c r="H28" s="4">
        <f>G28/G5</f>
        <v>4.3326756859064048E-4</v>
      </c>
      <c r="I28">
        <v>193</v>
      </c>
      <c r="J28" s="4">
        <f>I28/I5</f>
        <v>4.0552267249946948E-4</v>
      </c>
      <c r="K28" s="2">
        <v>0</v>
      </c>
    </row>
    <row r="29" spans="2:11" x14ac:dyDescent="0.25">
      <c r="E29" s="6" t="s">
        <v>29</v>
      </c>
      <c r="F29" s="6"/>
      <c r="G29" s="2">
        <v>804.48460675599995</v>
      </c>
      <c r="H29" s="4">
        <f>G29/G5</f>
        <v>5.3986423008074804E-5</v>
      </c>
      <c r="I29">
        <v>43</v>
      </c>
      <c r="J29" s="4">
        <f>I29/I5</f>
        <v>9.0349610971384391E-5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15453892.364256561</v>
      </c>
      <c r="H4" s="5"/>
      <c r="I4" s="1">
        <v>2305768</v>
      </c>
      <c r="J4" s="5"/>
      <c r="K4" s="3">
        <v>137596266.29013392</v>
      </c>
    </row>
    <row r="5" spans="1:11" x14ac:dyDescent="0.25">
      <c r="E5" s="6" t="s">
        <v>7</v>
      </c>
      <c r="F5" s="6"/>
      <c r="G5" s="2">
        <v>13116804.430433081</v>
      </c>
      <c r="H5" s="4">
        <f>G5/G4</f>
        <v>0.84877027232123414</v>
      </c>
      <c r="I5">
        <v>446007</v>
      </c>
      <c r="J5" s="4">
        <f>I5/I4</f>
        <v>0.19343099565958066</v>
      </c>
      <c r="K5" s="2">
        <v>5240114.8464293564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12429104.315879516</v>
      </c>
      <c r="H7" s="4">
        <f>G7/G5</f>
        <v>0.94757106289105053</v>
      </c>
      <c r="I7">
        <v>419274</v>
      </c>
      <c r="J7" s="4">
        <f>I7/I5</f>
        <v>0.94006147885571301</v>
      </c>
      <c r="K7" s="2">
        <v>4977645.053771697</v>
      </c>
    </row>
    <row r="8" spans="1:11" x14ac:dyDescent="0.25">
      <c r="F8" t="s">
        <v>10</v>
      </c>
      <c r="G8" s="2">
        <f>G5-G7</f>
        <v>687700.11455356516</v>
      </c>
      <c r="H8" s="4">
        <f>1-H7</f>
        <v>5.2428937108949469E-2</v>
      </c>
      <c r="I8">
        <f>I5-I7</f>
        <v>26733</v>
      </c>
      <c r="J8" s="4">
        <f>1-J7</f>
        <v>5.9938521144286994E-2</v>
      </c>
      <c r="K8" s="2">
        <f>K5-K7</f>
        <v>262469.79265765939</v>
      </c>
    </row>
    <row r="9" spans="1:11" x14ac:dyDescent="0.25">
      <c r="E9" s="6" t="s">
        <v>11</v>
      </c>
      <c r="F9" s="6"/>
      <c r="G9" s="2">
        <v>2204014.899398759</v>
      </c>
      <c r="H9" s="4">
        <f>1-H5-H10</f>
        <v>0.14261875567973054</v>
      </c>
      <c r="I9">
        <v>1291115</v>
      </c>
      <c r="J9" s="4">
        <f>1-J5-J10</f>
        <v>0.55995009038203325</v>
      </c>
      <c r="K9" s="2">
        <v>131557194.11692724</v>
      </c>
    </row>
    <row r="10" spans="1:11" x14ac:dyDescent="0.25">
      <c r="E10" s="6" t="s">
        <v>12</v>
      </c>
      <c r="F10" s="6"/>
      <c r="G10" s="2">
        <v>133073.03442471899</v>
      </c>
      <c r="H10" s="4">
        <f>G10/G4</f>
        <v>8.61097199903532E-3</v>
      </c>
      <c r="I10">
        <v>568646</v>
      </c>
      <c r="J10" s="4">
        <f>I10/I4</f>
        <v>0.24661891395838609</v>
      </c>
      <c r="K10" s="2">
        <v>798957.32677732699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5518484.7952846596</v>
      </c>
      <c r="H13" s="5">
        <f>G13/G5</f>
        <v>0.4207186913971892</v>
      </c>
      <c r="I13" s="1">
        <f>I14+I15</f>
        <v>175735</v>
      </c>
      <c r="J13" s="5">
        <f>I13/I5</f>
        <v>0.39401847953059033</v>
      </c>
      <c r="K13" s="3">
        <f>K14+K15</f>
        <v>1306774.9244545931</v>
      </c>
    </row>
    <row r="14" spans="1:11" x14ac:dyDescent="0.25">
      <c r="E14" s="6" t="s">
        <v>15</v>
      </c>
      <c r="F14" s="6"/>
      <c r="G14" s="2">
        <v>5474266.1885689264</v>
      </c>
      <c r="H14" s="4">
        <f>G14/G7</f>
        <v>0.44043931480846638</v>
      </c>
      <c r="I14">
        <v>173855</v>
      </c>
      <c r="J14" s="4">
        <f>I14/I7</f>
        <v>0.41465724084965916</v>
      </c>
      <c r="K14" s="2">
        <v>1288971.830517502</v>
      </c>
    </row>
    <row r="15" spans="1:11" x14ac:dyDescent="0.25">
      <c r="E15" s="6" t="s">
        <v>16</v>
      </c>
      <c r="F15" s="6"/>
      <c r="G15" s="2">
        <v>44218.606715733004</v>
      </c>
      <c r="H15" s="4">
        <f>G15/G8</f>
        <v>6.4299257452412134E-2</v>
      </c>
      <c r="I15">
        <v>1880</v>
      </c>
      <c r="J15" s="4">
        <f>I15/I8</f>
        <v>7.0325066397336627E-2</v>
      </c>
      <c r="K15" s="2">
        <v>17803.093937090998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4918289.4439762887</v>
      </c>
      <c r="H18" s="4">
        <f>G18/G5</f>
        <v>0.37496094952556214</v>
      </c>
      <c r="I18">
        <v>170626</v>
      </c>
      <c r="J18" s="4">
        <f>I18/I5</f>
        <v>0.38256350236655479</v>
      </c>
      <c r="K18" s="2">
        <v>1110354.2792092559</v>
      </c>
    </row>
    <row r="19" spans="2:11" x14ac:dyDescent="0.25">
      <c r="E19" s="6" t="s">
        <v>20</v>
      </c>
      <c r="F19" s="6"/>
      <c r="G19" s="2">
        <v>1154714.346143683</v>
      </c>
      <c r="H19" s="4">
        <f>G19/G5</f>
        <v>8.8033205973900255E-2</v>
      </c>
      <c r="I19">
        <v>28399</v>
      </c>
      <c r="J19" s="4">
        <f>I19/I5</f>
        <v>6.3673888526413258E-2</v>
      </c>
      <c r="K19" s="2">
        <v>663384.67781599599</v>
      </c>
    </row>
    <row r="20" spans="2:11" x14ac:dyDescent="0.25">
      <c r="E20" s="6" t="s">
        <v>21</v>
      </c>
      <c r="F20" s="6"/>
      <c r="G20" s="2">
        <v>7043800.6403131103</v>
      </c>
      <c r="H20" s="4">
        <f>1-H18-H19</f>
        <v>0.53700584450053757</v>
      </c>
      <c r="I20">
        <v>246945</v>
      </c>
      <c r="J20" s="4">
        <f>1-J18-J19</f>
        <v>0.55376260910703201</v>
      </c>
      <c r="K20" s="2">
        <v>3455150.2957904739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275257.01501829299</v>
      </c>
      <c r="H22" s="4">
        <f>G22/G20</f>
        <v>3.9077911070188563E-2</v>
      </c>
      <c r="I22">
        <v>22629</v>
      </c>
      <c r="J22" s="4">
        <f>I22/I20</f>
        <v>9.163578934580574E-2</v>
      </c>
      <c r="K22" s="2">
        <v>725701.49842767406</v>
      </c>
    </row>
    <row r="23" spans="2:11" x14ac:dyDescent="0.25">
      <c r="F23" t="s">
        <v>24</v>
      </c>
      <c r="G23" s="2">
        <f>G20-G22</f>
        <v>6768543.6252948176</v>
      </c>
      <c r="H23" s="4">
        <f>1-H22</f>
        <v>0.96092208892981146</v>
      </c>
      <c r="I23">
        <f>I20-I22</f>
        <v>224316</v>
      </c>
      <c r="J23" s="4">
        <f>1-J22</f>
        <v>0.90836421065419426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6474085.0241879383</v>
      </c>
      <c r="H26" s="4">
        <f>G26/G5</f>
        <v>0.49357181915185278</v>
      </c>
      <c r="I26">
        <v>233768</v>
      </c>
      <c r="J26" s="4">
        <f>I26/I5</f>
        <v>0.52413527141950689</v>
      </c>
      <c r="K26" s="2">
        <v>2930774.844513006</v>
      </c>
    </row>
    <row r="27" spans="2:11" x14ac:dyDescent="0.25">
      <c r="E27" s="6" t="s">
        <v>27</v>
      </c>
      <c r="F27" s="6"/>
      <c r="G27" s="2">
        <v>6600362.5950283092</v>
      </c>
      <c r="H27" s="4">
        <f>G27/G5</f>
        <v>0.50319897883926767</v>
      </c>
      <c r="I27">
        <v>211027</v>
      </c>
      <c r="J27" s="4">
        <f>I27/I5</f>
        <v>0.47314728244175541</v>
      </c>
      <c r="K27" s="2">
        <v>2296014.741464762</v>
      </c>
    </row>
    <row r="28" spans="2:11" x14ac:dyDescent="0.25">
      <c r="E28" s="6" t="s">
        <v>28</v>
      </c>
      <c r="F28" s="6"/>
      <c r="G28" s="2">
        <v>38195.177491422997</v>
      </c>
      <c r="H28" s="4">
        <f>G28/G5</f>
        <v>2.9119270393941441E-3</v>
      </c>
      <c r="I28">
        <v>978</v>
      </c>
      <c r="J28" s="4">
        <f>I28/I5</f>
        <v>2.1927906961101509E-3</v>
      </c>
      <c r="K28" s="2">
        <v>9764.9690720350009</v>
      </c>
    </row>
    <row r="29" spans="2:11" x14ac:dyDescent="0.25">
      <c r="E29" s="6" t="s">
        <v>29</v>
      </c>
      <c r="F29" s="6"/>
      <c r="G29" s="2">
        <v>4161.6337254119999</v>
      </c>
      <c r="H29" s="4">
        <f>G29/G5</f>
        <v>3.1727496948542931E-4</v>
      </c>
      <c r="I29">
        <v>225</v>
      </c>
      <c r="J29" s="4">
        <f>I29/I5</f>
        <v>5.0447638714190589E-4</v>
      </c>
      <c r="K29" s="2">
        <v>3560.276379553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14444858.148832019</v>
      </c>
    </row>
    <row r="3" spans="1:2" x14ac:dyDescent="0.25">
      <c r="A3" t="s">
        <v>32</v>
      </c>
      <c r="B3">
        <f>'NEWT - EU'!$G$8</f>
        <v>456751.58803964406</v>
      </c>
    </row>
    <row r="4" spans="1:2" x14ac:dyDescent="0.25">
      <c r="A4" t="s">
        <v>33</v>
      </c>
      <c r="B4">
        <f>'NEWT - EU'!$G$9</f>
        <v>470539.24168284098</v>
      </c>
    </row>
    <row r="5" spans="1:2" x14ac:dyDescent="0.25">
      <c r="A5" t="s">
        <v>34</v>
      </c>
      <c r="B5">
        <f>'NEWT - EU'!$G$10</f>
        <v>469.18404579700001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455990</v>
      </c>
    </row>
    <row r="16" spans="1:2" x14ac:dyDescent="0.25">
      <c r="A16" t="s">
        <v>32</v>
      </c>
      <c r="B16">
        <f>'NEWT - EU'!$I$8</f>
        <v>19939</v>
      </c>
    </row>
    <row r="17" spans="1:2" x14ac:dyDescent="0.25">
      <c r="A17" t="s">
        <v>33</v>
      </c>
      <c r="B17">
        <f>'NEWT - EU'!$I$9</f>
        <v>888142</v>
      </c>
    </row>
    <row r="18" spans="1:2" x14ac:dyDescent="0.25">
      <c r="A18" t="s">
        <v>34</v>
      </c>
      <c r="B18">
        <f>'NEWT - EU'!$I$10</f>
        <v>2639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6646734.4688728023</v>
      </c>
    </row>
    <row r="28" spans="1:2" x14ac:dyDescent="0.25">
      <c r="A28" t="s">
        <v>37</v>
      </c>
      <c r="B28">
        <f>'NEWT - EU'!$G$19</f>
        <v>1377439.191307738</v>
      </c>
    </row>
    <row r="29" spans="1:2" x14ac:dyDescent="0.25">
      <c r="A29" t="s">
        <v>38</v>
      </c>
      <c r="B29">
        <f>'NEWT - EU'!$G$22</f>
        <v>80991.628239269005</v>
      </c>
    </row>
    <row r="30" spans="1:2" x14ac:dyDescent="0.25">
      <c r="A30" t="s">
        <v>39</v>
      </c>
      <c r="B30">
        <f>'NEWT - EU'!$G$23</f>
        <v>6796444.4484518552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6520485.8160742391</v>
      </c>
    </row>
    <row r="41" spans="1:2" x14ac:dyDescent="0.25">
      <c r="A41" t="s">
        <v>42</v>
      </c>
      <c r="B41">
        <f>'NEWT - EU'!$G$27</f>
        <v>8373863.0519718891</v>
      </c>
    </row>
    <row r="42" spans="1:2" x14ac:dyDescent="0.25">
      <c r="A42" t="s">
        <v>43</v>
      </c>
      <c r="B42">
        <f>'NEWT - EU'!$G$28</f>
        <v>6456.3842187809996</v>
      </c>
    </row>
    <row r="43" spans="1:2" x14ac:dyDescent="0.25">
      <c r="A43" t="s">
        <v>44</v>
      </c>
      <c r="B43">
        <f>'NEWT - EU'!$G$29</f>
        <v>804.48460675599995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2024-07-25T09:59:06Z</dcterms:created>
  <dcterms:modified xsi:type="dcterms:W3CDTF">2024-07-25T09:59:06Z</dcterms:modified>
</cp:coreProperties>
</file>