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0932BE03-83C9-46BF-9F40-663F1E3DCC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H20" i="5"/>
  <c r="J19" i="5"/>
  <c r="H19" i="5"/>
  <c r="J18" i="5"/>
  <c r="H18" i="5"/>
  <c r="J15" i="5"/>
  <c r="J14" i="5"/>
  <c r="H14" i="5"/>
  <c r="K13" i="5"/>
  <c r="I13" i="5"/>
  <c r="J13" i="5" s="1"/>
  <c r="H13" i="5"/>
  <c r="G13" i="5"/>
  <c r="J10" i="5"/>
  <c r="H10" i="5"/>
  <c r="J9" i="5"/>
  <c r="H9" i="5"/>
  <c r="K8" i="5"/>
  <c r="J8" i="5"/>
  <c r="I8" i="5"/>
  <c r="G8" i="5"/>
  <c r="H15" i="5" s="1"/>
  <c r="J7" i="5"/>
  <c r="H7" i="5"/>
  <c r="H8" i="5" s="1"/>
  <c r="J5" i="5"/>
  <c r="H5" i="5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I13" i="2"/>
  <c r="J13" i="2" s="1"/>
  <c r="H13" i="2"/>
  <c r="G13" i="2"/>
  <c r="J10" i="2"/>
  <c r="H10" i="2"/>
  <c r="H9" i="2" s="1"/>
  <c r="J9" i="2"/>
  <c r="K8" i="2"/>
  <c r="J8" i="2"/>
  <c r="I8" i="2"/>
  <c r="B16" i="3" s="1"/>
  <c r="G8" i="2"/>
  <c r="B3" i="3" s="1"/>
  <c r="J7" i="2"/>
  <c r="H7" i="2"/>
  <c r="H8" i="2" s="1"/>
  <c r="J5" i="2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<sst xmlns="http://schemas.openxmlformats.org/spreadsheetml/2006/main" count="82" uniqueCount="45">
  <si>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23 February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</si>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</sst>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12283495.221784309</c:v>
                </c:pt>
                <c:pt idx="1">
                  <c:v>862353.52248501033</c:v>
                </c:pt>
                <c:pt idx="2">
                  <c:v>406367.261545341</c:v>
                </c:pt>
                <c:pt idx="3">
                  <c:v>273.51699634400001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11D-42C4-8E80-3C3AAF2F2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424747</c:v>
                </c:pt>
                <c:pt idx="1">
                  <c:v>43658</c:v>
                </c:pt>
                <c:pt idx="2">
                  <c:v>956486</c:v>
                </c:pt>
                <c:pt idx="3">
                  <c:v>2515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CB3-4174-8EC1-EB7826172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6592354.495263394</c:v>
                </c:pt>
                <c:pt idx="1">
                  <c:v>1276519.535983898</c:v>
                </c:pt>
                <c:pt idx="2">
                  <c:v>85509.036538080007</c:v>
                </c:pt>
                <c:pt idx="3">
                  <c:v>5191465.6764839459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90C-4348-8D9C-AF5825672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6220389.3008977948</c:v>
                </c:pt>
                <c:pt idx="1">
                  <c:v>6919380.8516050298</c:v>
                </c:pt>
                <c:pt idx="2">
                  <c:v>5421.8433166719997</c:v>
                </c:pt>
                <c:pt idx="3">
                  <c:v>656.74844982100001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AF1-4B3F-9188-2C9966CFA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13552489.522811005</v>
      </c>
      <c r="H4" s="5"/>
      <c r="I4" s="1">
        <v>1427406</v>
      </c>
      <c r="J4" s="5"/>
      <c r="K4" s="3">
        <v>1478520.4172087391</v>
      </c>
    </row>
    <row r="5" spans="1:11" x14ac:dyDescent="0.3">
      <c r="E5" s="6" t="s">
        <v>7</v>
      </c>
      <c r="F5" s="6"/>
      <c r="G5" s="2">
        <v>13145848.744269319</v>
      </c>
      <c r="H5" s="4">
        <f>G5/G4</f>
        <v>0.96999512319435888</v>
      </c>
      <c r="I5">
        <v>468405</v>
      </c>
      <c r="J5" s="4">
        <f>I5/I4</f>
        <v>0.32815120575365381</v>
      </c>
      <c r="K5" s="2">
        <v>1386257.6102719321</v>
      </c>
    </row>
    <row r="6" spans="1:11" x14ac:dyDescent="0.3">
      <c r="F6" t="s">
        <v>8</v>
      </c>
    </row>
    <row r="7" spans="1:11" x14ac:dyDescent="0.3">
      <c r="F7" t="s">
        <v>9</v>
      </c>
      <c r="G7" s="2">
        <v>12283495.221784309</v>
      </c>
      <c r="H7" s="4">
        <f>G7/G5</f>
        <v>0.9344010767763522</v>
      </c>
      <c r="I7">
        <v>424747</v>
      </c>
      <c r="J7" s="4">
        <f>I7/I5</f>
        <v>0.90679433396313025</v>
      </c>
      <c r="K7" s="2">
        <v>1155525.8193887409</v>
      </c>
    </row>
    <row r="8" spans="1:11" x14ac:dyDescent="0.3">
      <c r="F8" t="s">
        <v>10</v>
      </c>
      <c r="G8" s="2">
        <f>G5-G7</f>
        <v>862353.52248501033</v>
      </c>
      <c r="H8" s="4">
        <f>1-H7</f>
        <v>6.5598923223647798E-2</v>
      </c>
      <c r="I8">
        <f>I5-I7</f>
        <v>43658</v>
      </c>
      <c r="J8" s="4">
        <f>1-J7</f>
        <v>9.320566603686975E-2</v>
      </c>
      <c r="K8" s="2">
        <f>K5-K7</f>
        <v>230731.79088319116</v>
      </c>
    </row>
    <row r="9" spans="1:11" x14ac:dyDescent="0.3">
      <c r="E9" s="6" t="s">
        <v>11</v>
      </c>
      <c r="F9" s="6"/>
      <c r="G9" s="2">
        <v>406367.261545341</v>
      </c>
      <c r="H9" s="4">
        <f>1-H5-H10</f>
        <v>2.9984694757473247E-2</v>
      </c>
      <c r="I9">
        <v>956486</v>
      </c>
      <c r="J9" s="4">
        <f>1-J5-J10</f>
        <v>0.67008685685782465</v>
      </c>
      <c r="K9" s="2">
        <v>91348.385181345002</v>
      </c>
    </row>
    <row r="10" spans="1:11" x14ac:dyDescent="0.3">
      <c r="E10" s="6" t="s">
        <v>12</v>
      </c>
      <c r="F10" s="6"/>
      <c r="G10" s="2">
        <v>273.51699634400001</v>
      </c>
      <c r="H10" s="4">
        <f>G10/G4</f>
        <v>2.0182048167875519E-5</v>
      </c>
      <c r="I10">
        <v>2515</v>
      </c>
      <c r="J10" s="4">
        <f>I10/I4</f>
        <v>1.761937388521556E-3</v>
      </c>
      <c r="K10" s="2">
        <v>914.42175546199996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7177476.1737482427</v>
      </c>
      <c r="H13" s="5">
        <f>G13/G5</f>
        <v>0.54598803876220814</v>
      </c>
      <c r="I13" s="1">
        <f>I14+I15</f>
        <v>295114</v>
      </c>
      <c r="J13" s="5">
        <f>I13/I5</f>
        <v>0.63004024295214611</v>
      </c>
      <c r="K13" s="3">
        <f>K14+K15</f>
        <v>181657.557652502</v>
      </c>
    </row>
    <row r="14" spans="1:11" x14ac:dyDescent="0.3">
      <c r="E14" s="6" t="s">
        <v>15</v>
      </c>
      <c r="F14" s="6"/>
      <c r="G14" s="2">
        <v>6681833.7743669245</v>
      </c>
      <c r="H14" s="4">
        <f>G14/G7</f>
        <v>0.54396844332360283</v>
      </c>
      <c r="I14">
        <v>268297</v>
      </c>
      <c r="J14" s="4">
        <f>I14/I7</f>
        <v>0.6316630841418539</v>
      </c>
      <c r="K14" s="2">
        <v>188772.62662217201</v>
      </c>
    </row>
    <row r="15" spans="1:11" x14ac:dyDescent="0.3">
      <c r="E15" s="6" t="s">
        <v>16</v>
      </c>
      <c r="F15" s="6"/>
      <c r="G15" s="2">
        <v>495642.39938131801</v>
      </c>
      <c r="H15" s="4">
        <f>G15/G8</f>
        <v>0.57475546450259141</v>
      </c>
      <c r="I15">
        <v>26817</v>
      </c>
      <c r="J15" s="4">
        <f>I15/I8</f>
        <v>0.61425168354024462</v>
      </c>
      <c r="K15" s="2">
        <v>-7115.0689696700001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6592354.495263394</v>
      </c>
      <c r="H18" s="4">
        <f>G18/G5</f>
        <v>0.50147804249894512</v>
      </c>
      <c r="I18">
        <v>276115</v>
      </c>
      <c r="J18" s="4">
        <f>I18/I5</f>
        <v>0.58947919001718596</v>
      </c>
      <c r="K18" s="2">
        <v>169978.90331207201</v>
      </c>
    </row>
    <row r="19" spans="2:11" x14ac:dyDescent="0.3">
      <c r="E19" s="6" t="s">
        <v>20</v>
      </c>
      <c r="F19" s="6"/>
      <c r="G19" s="2">
        <v>1276519.535983898</v>
      </c>
      <c r="H19" s="4">
        <f>G19/G5</f>
        <v>9.7104383354507426E-2</v>
      </c>
      <c r="I19">
        <v>25531</v>
      </c>
      <c r="J19" s="4">
        <f>I19/I5</f>
        <v>5.4506249933284227E-2</v>
      </c>
      <c r="K19" s="2">
        <v>171590.113596298</v>
      </c>
    </row>
    <row r="20" spans="2:11" x14ac:dyDescent="0.3">
      <c r="E20" s="6" t="s">
        <v>21</v>
      </c>
      <c r="F20" s="6"/>
      <c r="G20" s="2">
        <v>5276974.7130220262</v>
      </c>
      <c r="H20" s="4">
        <f>1-H18-H19</f>
        <v>0.40141757414654744</v>
      </c>
      <c r="I20">
        <v>166759</v>
      </c>
      <c r="J20" s="4">
        <f>1-J18-J19</f>
        <v>0.3560145600495298</v>
      </c>
      <c r="K20" s="2">
        <v>1044688.593363562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85509.036538080007</v>
      </c>
      <c r="H22" s="4">
        <f>G22/G20</f>
        <v>1.6204177807990775E-2</v>
      </c>
      <c r="I22">
        <v>8925</v>
      </c>
      <c r="J22" s="4">
        <f>I22/I20</f>
        <v>5.3520349726251658E-2</v>
      </c>
      <c r="K22" s="2">
        <v>28099.311020092999</v>
      </c>
    </row>
    <row r="23" spans="2:11" x14ac:dyDescent="0.3">
      <c r="F23" t="s">
        <v>24</v>
      </c>
      <c r="G23" s="2">
        <f>G20-G22</f>
        <v>5191465.6764839459</v>
      </c>
      <c r="H23" s="4">
        <f>1-H22</f>
        <v>0.98379582219200923</v>
      </c>
      <c r="I23">
        <f>I20-I22</f>
        <v>157834</v>
      </c>
      <c r="J23" s="4">
        <f>1-J22</f>
        <v>0.94647965027374836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6220389.3008977948</v>
      </c>
      <c r="H26" s="4">
        <f>G26/G5</f>
        <v>0.47318278354674165</v>
      </c>
      <c r="I26">
        <v>249697</v>
      </c>
      <c r="J26" s="4">
        <f>I26/I5</f>
        <v>0.53307927968318014</v>
      </c>
      <c r="K26" s="2">
        <v>412179.91029387398</v>
      </c>
    </row>
    <row r="27" spans="2:11" x14ac:dyDescent="0.3">
      <c r="E27" s="6" t="s">
        <v>27</v>
      </c>
      <c r="F27" s="6"/>
      <c r="G27" s="2">
        <v>6919380.8516050298</v>
      </c>
      <c r="H27" s="4">
        <f>G27/G5</f>
        <v>0.52635482015730639</v>
      </c>
      <c r="I27">
        <v>218546</v>
      </c>
      <c r="J27" s="4">
        <f>I27/I5</f>
        <v>0.46657486576787183</v>
      </c>
      <c r="K27" s="2">
        <v>974030.69155287603</v>
      </c>
    </row>
    <row r="28" spans="2:11" x14ac:dyDescent="0.3">
      <c r="E28" s="6" t="s">
        <v>28</v>
      </c>
      <c r="F28" s="6"/>
      <c r="G28" s="2">
        <v>5421.8433166719997</v>
      </c>
      <c r="H28" s="4">
        <f>G28/G5</f>
        <v>4.1243767687769483E-4</v>
      </c>
      <c r="I28">
        <v>137</v>
      </c>
      <c r="J28" s="4">
        <f>I28/I5</f>
        <v>2.9248193336962669E-4</v>
      </c>
      <c r="K28" s="2">
        <v>19.703412637</v>
      </c>
    </row>
    <row r="29" spans="2:11" x14ac:dyDescent="0.3">
      <c r="E29" s="6" t="s">
        <v>29</v>
      </c>
      <c r="F29" s="6"/>
      <c r="G29" s="2">
        <v>656.74844982100001</v>
      </c>
      <c r="H29" s="4">
        <f>G29/G5</f>
        <v>4.9958619074123831E-5</v>
      </c>
      <c r="I29">
        <v>25</v>
      </c>
      <c r="J29" s="4">
        <f>I29/I5</f>
        <v>5.3372615578399035E-5</v>
      </c>
      <c r="K29" s="2">
        <v>27.305012545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14769092.00552652</v>
      </c>
      <c r="H4" s="5"/>
      <c r="I4" s="1">
        <v>2398942</v>
      </c>
      <c r="J4" s="5"/>
      <c r="K4" s="3">
        <v>179734707.63443503</v>
      </c>
    </row>
    <row r="5" spans="1:11" x14ac:dyDescent="0.3">
      <c r="E5" s="6" t="s">
        <v>7</v>
      </c>
      <c r="F5" s="6"/>
      <c r="G5" s="2">
        <v>12562291.401258141</v>
      </c>
      <c r="H5" s="4">
        <f>G5/G4</f>
        <v>0.85057980521466003</v>
      </c>
      <c r="I5">
        <v>448892</v>
      </c>
      <c r="J5" s="4">
        <f>I5/I4</f>
        <v>0.18712082242922087</v>
      </c>
      <c r="K5" s="2">
        <v>4785343.0109712249</v>
      </c>
    </row>
    <row r="6" spans="1:11" x14ac:dyDescent="0.3">
      <c r="F6" t="s">
        <v>8</v>
      </c>
    </row>
    <row r="7" spans="1:11" x14ac:dyDescent="0.3">
      <c r="F7" t="s">
        <v>9</v>
      </c>
      <c r="G7" s="2">
        <v>11627047.759138977</v>
      </c>
      <c r="H7" s="4">
        <f>G7/G5</f>
        <v>0.92555150869804714</v>
      </c>
      <c r="I7">
        <v>407116</v>
      </c>
      <c r="J7" s="4">
        <f>I7/I5</f>
        <v>0.9069352984682284</v>
      </c>
      <c r="K7" s="2">
        <v>4488267.8227994433</v>
      </c>
    </row>
    <row r="8" spans="1:11" x14ac:dyDescent="0.3">
      <c r="F8" t="s">
        <v>10</v>
      </c>
      <c r="G8" s="2">
        <f>G5-G7</f>
        <v>935243.64211916365</v>
      </c>
      <c r="H8" s="4">
        <f>1-H7</f>
        <v>7.4448491301952857E-2</v>
      </c>
      <c r="I8">
        <f>I5-I7</f>
        <v>41776</v>
      </c>
      <c r="J8" s="4">
        <f>1-J7</f>
        <v>9.3064701531771599E-2</v>
      </c>
      <c r="K8" s="2">
        <f>K5-K7</f>
        <v>297075.1881717816</v>
      </c>
    </row>
    <row r="9" spans="1:11" x14ac:dyDescent="0.3">
      <c r="E9" s="6" t="s">
        <v>11</v>
      </c>
      <c r="F9" s="6"/>
      <c r="G9" s="2">
        <v>2069371.6219049981</v>
      </c>
      <c r="H9" s="4">
        <f>1-H5-H10</f>
        <v>0.14011502001142984</v>
      </c>
      <c r="I9">
        <v>1425404</v>
      </c>
      <c r="J9" s="4">
        <f>1-J5-J10</f>
        <v>0.59418026780138911</v>
      </c>
      <c r="K9" s="2">
        <v>174390937.12393105</v>
      </c>
    </row>
    <row r="10" spans="1:11" x14ac:dyDescent="0.3">
      <c r="E10" s="6" t="s">
        <v>12</v>
      </c>
      <c r="F10" s="6"/>
      <c r="G10" s="2">
        <v>137428.98236338299</v>
      </c>
      <c r="H10" s="4">
        <f>G10/G4</f>
        <v>9.3051747739101194E-3</v>
      </c>
      <c r="I10">
        <v>524646</v>
      </c>
      <c r="J10" s="4">
        <f>I10/I4</f>
        <v>0.21869890976938999</v>
      </c>
      <c r="K10" s="2">
        <v>558427.49953277502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5627822.8345033266</v>
      </c>
      <c r="H13" s="5">
        <f>G13/G5</f>
        <v>0.44799333614723247</v>
      </c>
      <c r="I13" s="1">
        <f>I14+I15</f>
        <v>185006</v>
      </c>
      <c r="J13" s="5">
        <f>I13/I5</f>
        <v>0.41213922279746579</v>
      </c>
      <c r="K13" s="3">
        <f>K14+K15</f>
        <v>1330408.728249501</v>
      </c>
    </row>
    <row r="14" spans="1:11" x14ac:dyDescent="0.3">
      <c r="E14" s="6" t="s">
        <v>15</v>
      </c>
      <c r="F14" s="6"/>
      <c r="G14" s="2">
        <v>5300693.2963557858</v>
      </c>
      <c r="H14" s="4">
        <f>G14/G7</f>
        <v>0.4558933106806401</v>
      </c>
      <c r="I14">
        <v>168891</v>
      </c>
      <c r="J14" s="4">
        <f>I14/I7</f>
        <v>0.4148473653700665</v>
      </c>
      <c r="K14" s="2">
        <v>1306302.7656608319</v>
      </c>
    </row>
    <row r="15" spans="1:11" x14ac:dyDescent="0.3">
      <c r="E15" s="6" t="s">
        <v>16</v>
      </c>
      <c r="F15" s="6"/>
      <c r="G15" s="2">
        <v>327129.538147541</v>
      </c>
      <c r="H15" s="4">
        <f>G15/G8</f>
        <v>0.34978001818467314</v>
      </c>
      <c r="I15">
        <v>16115</v>
      </c>
      <c r="J15" s="4">
        <f>I15/I8</f>
        <v>0.38574779777862889</v>
      </c>
      <c r="K15" s="2">
        <v>24105.962588669001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4924002.8735207161</v>
      </c>
      <c r="H18" s="4">
        <f>G18/G5</f>
        <v>0.3919669363049138</v>
      </c>
      <c r="I18">
        <v>179697</v>
      </c>
      <c r="J18" s="4">
        <f>I18/I5</f>
        <v>0.40031232456804755</v>
      </c>
      <c r="K18" s="2">
        <v>1288872.426168558</v>
      </c>
    </row>
    <row r="19" spans="2:11" x14ac:dyDescent="0.3">
      <c r="E19" s="6" t="s">
        <v>20</v>
      </c>
      <c r="F19" s="6"/>
      <c r="G19" s="2">
        <v>1096311.8422573139</v>
      </c>
      <c r="H19" s="4">
        <f>G19/G5</f>
        <v>8.7270053467117942E-2</v>
      </c>
      <c r="I19">
        <v>28143</v>
      </c>
      <c r="J19" s="4">
        <f>I19/I5</f>
        <v>6.2694367464779951E-2</v>
      </c>
      <c r="K19" s="2">
        <v>446428.73966845701</v>
      </c>
    </row>
    <row r="20" spans="2:11" x14ac:dyDescent="0.3">
      <c r="E20" s="6" t="s">
        <v>21</v>
      </c>
      <c r="F20" s="6"/>
      <c r="G20" s="2">
        <v>6541976.6854801094</v>
      </c>
      <c r="H20" s="4">
        <f>1-H18-H19</f>
        <v>0.52076301022796823</v>
      </c>
      <c r="I20">
        <v>241016</v>
      </c>
      <c r="J20" s="4">
        <f>1-J18-J19</f>
        <v>0.53699330796717248</v>
      </c>
      <c r="K20" s="2">
        <v>3036448.1748186499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272461.27739469497</v>
      </c>
      <c r="H22" s="4">
        <f>G22/G20</f>
        <v>4.1648157811296035E-2</v>
      </c>
      <c r="I22">
        <v>21117</v>
      </c>
      <c r="J22" s="4">
        <f>I22/I20</f>
        <v>8.7616589769973774E-2</v>
      </c>
      <c r="K22" s="2">
        <v>521367.19018993701</v>
      </c>
    </row>
    <row r="23" spans="2:11" x14ac:dyDescent="0.3">
      <c r="F23" t="s">
        <v>24</v>
      </c>
      <c r="G23" s="2">
        <f>G20-G22</f>
        <v>6269515.4080854142</v>
      </c>
      <c r="H23" s="4">
        <f>1-H22</f>
        <v>0.95835184218870395</v>
      </c>
      <c r="I23">
        <f>I20-I22</f>
        <v>219899</v>
      </c>
      <c r="J23" s="4">
        <f>1-J22</f>
        <v>0.91238341023002623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6370182.425541237</v>
      </c>
      <c r="H26" s="4">
        <f>G26/G5</f>
        <v>0.50708761817953441</v>
      </c>
      <c r="I26">
        <v>237812</v>
      </c>
      <c r="J26" s="4">
        <f>I26/I5</f>
        <v>0.52977553620915496</v>
      </c>
      <c r="K26" s="2">
        <v>3079195.3807498892</v>
      </c>
    </row>
    <row r="27" spans="2:11" x14ac:dyDescent="0.3">
      <c r="E27" s="6" t="s">
        <v>27</v>
      </c>
      <c r="F27" s="6"/>
      <c r="G27" s="2">
        <v>6157054.8973790361</v>
      </c>
      <c r="H27" s="4">
        <f>G27/G5</f>
        <v>0.49012196109082407</v>
      </c>
      <c r="I27">
        <v>209960</v>
      </c>
      <c r="J27" s="4">
        <f>I27/I5</f>
        <v>0.46772943157819696</v>
      </c>
      <c r="K27" s="2">
        <v>1693906.8676950149</v>
      </c>
    </row>
    <row r="28" spans="2:11" x14ac:dyDescent="0.3">
      <c r="E28" s="6" t="s">
        <v>28</v>
      </c>
      <c r="F28" s="6"/>
      <c r="G28" s="2">
        <v>30960.957063435999</v>
      </c>
      <c r="H28" s="4">
        <f>G28/G5</f>
        <v>2.4645947203816012E-3</v>
      </c>
      <c r="I28">
        <v>911</v>
      </c>
      <c r="J28" s="4">
        <f>I28/I5</f>
        <v>2.0294413801092469E-3</v>
      </c>
      <c r="K28" s="2">
        <v>9371.3432961140006</v>
      </c>
    </row>
    <row r="29" spans="2:11" x14ac:dyDescent="0.3">
      <c r="E29" s="6" t="s">
        <v>29</v>
      </c>
      <c r="F29" s="6"/>
      <c r="G29" s="2">
        <v>4093.1212744300001</v>
      </c>
      <c r="H29" s="4">
        <f>G29/G5</f>
        <v>3.2582600925974898E-4</v>
      </c>
      <c r="I29">
        <v>201</v>
      </c>
      <c r="J29" s="4">
        <f>I29/I5</f>
        <v>4.4776917387701271E-4</v>
      </c>
      <c r="K29" s="2">
        <v>2868.4352531069999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12283495.221784309</v>
      </c>
    </row>
    <row r="3" spans="1:2" x14ac:dyDescent="0.3">
      <c r="A3" t="s">
        <v>32</v>
      </c>
      <c r="B3">
        <f>'NEWT - EU'!$G$8</f>
        <v>862353.52248501033</v>
      </c>
    </row>
    <row r="4" spans="1:2" x14ac:dyDescent="0.3">
      <c r="A4" t="s">
        <v>33</v>
      </c>
      <c r="B4">
        <f>'NEWT - EU'!$G$9</f>
        <v>406367.261545341</v>
      </c>
    </row>
    <row r="5" spans="1:2" x14ac:dyDescent="0.3">
      <c r="A5" t="s">
        <v>34</v>
      </c>
      <c r="B5">
        <f>'NEWT - EU'!$G$10</f>
        <v>273.51699634400001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424747</v>
      </c>
    </row>
    <row r="16" spans="1:2" x14ac:dyDescent="0.3">
      <c r="A16" t="s">
        <v>32</v>
      </c>
      <c r="B16">
        <f>'NEWT - EU'!$I$8</f>
        <v>43658</v>
      </c>
    </row>
    <row r="17" spans="1:2" x14ac:dyDescent="0.3">
      <c r="A17" t="s">
        <v>33</v>
      </c>
      <c r="B17">
        <f>'NEWT - EU'!$I$9</f>
        <v>956486</v>
      </c>
    </row>
    <row r="18" spans="1:2" x14ac:dyDescent="0.3">
      <c r="A18" t="s">
        <v>34</v>
      </c>
      <c r="B18">
        <f>'NEWT - EU'!$I$10</f>
        <v>2515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6592354.495263394</v>
      </c>
    </row>
    <row r="28" spans="1:2" x14ac:dyDescent="0.3">
      <c r="A28" t="s">
        <v>37</v>
      </c>
      <c r="B28">
        <f>'NEWT - EU'!$G$19</f>
        <v>1276519.535983898</v>
      </c>
    </row>
    <row r="29" spans="1:2" x14ac:dyDescent="0.3">
      <c r="A29" t="s">
        <v>38</v>
      </c>
      <c r="B29">
        <f>'NEWT - EU'!$G$22</f>
        <v>85509.036538080007</v>
      </c>
    </row>
    <row r="30" spans="1:2" x14ac:dyDescent="0.3">
      <c r="A30" t="s">
        <v>39</v>
      </c>
      <c r="B30">
        <f>'NEWT - EU'!$G$23</f>
        <v>5191465.6764839459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6220389.3008977948</v>
      </c>
    </row>
    <row r="41" spans="1:2" x14ac:dyDescent="0.3">
      <c r="A41" t="s">
        <v>42</v>
      </c>
      <c r="B41">
        <f>'NEWT - EU'!$G$27</f>
        <v>6919380.8516050298</v>
      </c>
    </row>
    <row r="42" spans="1:2" x14ac:dyDescent="0.3">
      <c r="A42" t="s">
        <v>43</v>
      </c>
      <c r="B42">
        <f>'NEWT - EU'!$G$28</f>
        <v>5421.8433166719997</v>
      </c>
    </row>
    <row r="43" spans="1:2" x14ac:dyDescent="0.3">
      <c r="A43" t="s">
        <v>44</v>
      </c>
      <c r="B43">
        <f>'NEWT - EU'!$G$29</f>
        <v>656.74844982100001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2024-03-06T14:52:51Z</dcterms:created>
  <dcterms:modified xsi:type="dcterms:W3CDTF">2024-03-06T14:52:51Z</dcterms:modified>
</cp:coreProperties>
</file>