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44ACA962-62C4-45BA-B00F-11EA383388D0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H9" i="5"/>
  <c r="K8" i="5"/>
  <c r="I8" i="5"/>
  <c r="H8" i="5"/>
  <c r="G8" i="5"/>
  <c r="H15" i="5" s="1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20" i="2"/>
  <c r="J19" i="2"/>
  <c r="H19" i="2"/>
  <c r="H20" i="2" s="1"/>
  <c r="J18" i="2"/>
  <c r="H18" i="2"/>
  <c r="J15" i="2"/>
  <c r="J14" i="2"/>
  <c r="H14" i="2"/>
  <c r="K13" i="2"/>
  <c r="I13" i="2"/>
  <c r="J13" i="2" s="1"/>
  <c r="H13" i="2"/>
  <c r="G13" i="2"/>
  <c r="J10" i="2"/>
  <c r="H10" i="2"/>
  <c r="J9" i="2"/>
  <c r="K8" i="2"/>
  <c r="I8" i="2"/>
  <c r="B16" i="3" s="1"/>
  <c r="G8" i="2"/>
  <c r="B3" i="3" s="1"/>
  <c r="J7" i="2"/>
  <c r="J8" i="2" s="1"/>
  <c r="H7" i="2"/>
  <c r="H8" i="2" s="1"/>
  <c r="J5" i="2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<sst xmlns="http://schemas.openxmlformats.org/spreadsheetml/2006/main" count="82" uniqueCount="45">
  <si>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26 July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</si>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</sst>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17030191.763936881</c:v>
                </c:pt>
                <c:pt idx="1">
                  <c:v>593907.4060931392</c:v>
                </c:pt>
                <c:pt idx="2">
                  <c:v>488813.91211881803</c:v>
                </c:pt>
                <c:pt idx="3">
                  <c:v>300.07016745499999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F4-40D1-974C-7CDFC9CB6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511584</c:v>
                </c:pt>
                <c:pt idx="1">
                  <c:v>21653</c:v>
                </c:pt>
                <c:pt idx="2">
                  <c:v>888722</c:v>
                </c:pt>
                <c:pt idx="3">
                  <c:v>2823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53A-477C-B9AE-BBBFD0224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8697634.0123345796</c:v>
                </c:pt>
                <c:pt idx="1">
                  <c:v>1527494.457099651</c:v>
                </c:pt>
                <c:pt idx="2">
                  <c:v>286581.468454341</c:v>
                </c:pt>
                <c:pt idx="3">
                  <c:v>7112389.23214145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81-495E-99E7-BA953769D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8827074.3713854086</c:v>
                </c:pt>
                <c:pt idx="1">
                  <c:v>8793281.6965846103</c:v>
                </c:pt>
                <c:pt idx="2">
                  <c:v>3620.9218442179999</c:v>
                </c:pt>
                <c:pt idx="3">
                  <c:v>122.180215785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9E-4118-A4D5-F4DF2CD5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18113213.152316295</v>
      </c>
      <c r="H4" s="5"/>
      <c r="I4" s="1">
        <v>1424782</v>
      </c>
      <c r="J4" s="5"/>
      <c r="K4" s="3">
        <v>4156554.5990155311</v>
      </c>
    </row>
    <row r="5" spans="1:11" x14ac:dyDescent="0.25">
      <c r="E5" s="6" t="s">
        <v>7</v>
      </c>
      <c r="F5" s="6"/>
      <c r="G5" s="2">
        <v>17624099.17003002</v>
      </c>
      <c r="H5" s="4">
        <f>G5/G4</f>
        <v>0.97299684058409441</v>
      </c>
      <c r="I5">
        <v>533237</v>
      </c>
      <c r="J5" s="4">
        <f>I5/I4</f>
        <v>0.37425865851758372</v>
      </c>
      <c r="K5" s="2">
        <v>3947519.1392031671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17030191.763936881</v>
      </c>
      <c r="H7" s="4">
        <f>G7/G5</f>
        <v>0.96630140352914684</v>
      </c>
      <c r="I7">
        <v>511584</v>
      </c>
      <c r="J7" s="4">
        <f>I7/I5</f>
        <v>0.95939329041308086</v>
      </c>
      <c r="K7" s="2">
        <v>3756024.2600930561</v>
      </c>
    </row>
    <row r="8" spans="1:11" x14ac:dyDescent="0.25">
      <c r="F8" t="s">
        <v>10</v>
      </c>
      <c r="G8" s="2">
        <f>G5-G7</f>
        <v>593907.4060931392</v>
      </c>
      <c r="H8" s="4">
        <f>1-H7</f>
        <v>3.3698596470853159E-2</v>
      </c>
      <c r="I8">
        <f>I5-I7</f>
        <v>21653</v>
      </c>
      <c r="J8" s="4">
        <f>1-J7</f>
        <v>4.0606709586919143E-2</v>
      </c>
      <c r="K8" s="2">
        <f>K5-K7</f>
        <v>191494.87911011092</v>
      </c>
    </row>
    <row r="9" spans="1:11" x14ac:dyDescent="0.25">
      <c r="E9" s="6" t="s">
        <v>11</v>
      </c>
      <c r="F9" s="6"/>
      <c r="G9" s="2">
        <v>488813.91211881803</v>
      </c>
      <c r="H9" s="4">
        <f>1-H5-H10</f>
        <v>2.6986593047203817E-2</v>
      </c>
      <c r="I9">
        <v>888722</v>
      </c>
      <c r="J9" s="4">
        <f>1-J5-J10</f>
        <v>0.62375998573816904</v>
      </c>
      <c r="K9" s="2">
        <v>208887.77459118899</v>
      </c>
    </row>
    <row r="10" spans="1:11" x14ac:dyDescent="0.25">
      <c r="E10" s="6" t="s">
        <v>12</v>
      </c>
      <c r="F10" s="6"/>
      <c r="G10" s="2">
        <v>300.07016745499999</v>
      </c>
      <c r="H10" s="4">
        <f>G10/G4</f>
        <v>1.656636870176882E-5</v>
      </c>
      <c r="I10">
        <v>2823</v>
      </c>
      <c r="J10" s="4">
        <f>I10/I4</f>
        <v>1.9813557442471901E-3</v>
      </c>
      <c r="K10" s="2">
        <v>147.68522117500001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9571263.7911870722</v>
      </c>
      <c r="H13" s="5">
        <f>G13/G5</f>
        <v>0.5430781850945956</v>
      </c>
      <c r="I13" s="1">
        <f>I14+I15</f>
        <v>326020</v>
      </c>
      <c r="J13" s="5">
        <f>I13/I5</f>
        <v>0.61139793375178386</v>
      </c>
      <c r="K13" s="3">
        <f>K14+K15</f>
        <v>2296220.1304324879</v>
      </c>
    </row>
    <row r="14" spans="1:11" x14ac:dyDescent="0.25">
      <c r="E14" s="6" t="s">
        <v>15</v>
      </c>
      <c r="F14" s="6"/>
      <c r="G14" s="2">
        <v>9488902.2543089967</v>
      </c>
      <c r="H14" s="4">
        <f>G14/G7</f>
        <v>0.55718117481229357</v>
      </c>
      <c r="I14">
        <v>322458</v>
      </c>
      <c r="J14" s="4">
        <f>I14/I7</f>
        <v>0.63031291048977289</v>
      </c>
      <c r="K14" s="2">
        <v>2249466.5016882708</v>
      </c>
    </row>
    <row r="15" spans="1:11" x14ac:dyDescent="0.25">
      <c r="E15" s="6" t="s">
        <v>16</v>
      </c>
      <c r="F15" s="6"/>
      <c r="G15" s="2">
        <v>82361.536878075</v>
      </c>
      <c r="H15" s="4">
        <f>G15/G8</f>
        <v>0.1386774033007406</v>
      </c>
      <c r="I15">
        <v>3562</v>
      </c>
      <c r="J15" s="4">
        <f>I15/I8</f>
        <v>0.16450376391262181</v>
      </c>
      <c r="K15" s="2">
        <v>46753.628744217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8697634.0123345796</v>
      </c>
      <c r="H18" s="4">
        <f>G18/G5</f>
        <v>0.49350800448995458</v>
      </c>
      <c r="I18">
        <v>301075</v>
      </c>
      <c r="J18" s="4">
        <f>I18/I5</f>
        <v>0.56461760905563563</v>
      </c>
      <c r="K18" s="2">
        <v>2200438.0759497802</v>
      </c>
    </row>
    <row r="19" spans="2:11" x14ac:dyDescent="0.25">
      <c r="E19" s="6" t="s">
        <v>20</v>
      </c>
      <c r="F19" s="6"/>
      <c r="G19" s="2">
        <v>1527494.457099651</v>
      </c>
      <c r="H19" s="4">
        <f>G19/G5</f>
        <v>8.6670781999296315E-2</v>
      </c>
      <c r="I19">
        <v>29157</v>
      </c>
      <c r="J19" s="4">
        <f>I19/I5</f>
        <v>5.4679251439791313E-2</v>
      </c>
      <c r="K19" s="2">
        <v>238232.95318650201</v>
      </c>
    </row>
    <row r="20" spans="2:11" x14ac:dyDescent="0.25">
      <c r="E20" s="6" t="s">
        <v>21</v>
      </c>
      <c r="F20" s="6"/>
      <c r="G20" s="2">
        <v>7398970.7005957915</v>
      </c>
      <c r="H20" s="4">
        <f>1-H18-H19</f>
        <v>0.41982121351074908</v>
      </c>
      <c r="I20">
        <v>203005</v>
      </c>
      <c r="J20" s="4">
        <f>1-J18-J19</f>
        <v>0.38070313950457307</v>
      </c>
      <c r="K20" s="2">
        <v>1508848.1100668849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286581.468454341</v>
      </c>
      <c r="H22" s="4">
        <f>G22/G20</f>
        <v>3.8732612960781752E-2</v>
      </c>
      <c r="I22">
        <v>12679</v>
      </c>
      <c r="J22" s="4">
        <f>I22/I20</f>
        <v>6.2456589739168983E-2</v>
      </c>
      <c r="K22" s="2">
        <v>248177.781028267</v>
      </c>
    </row>
    <row r="23" spans="2:11" x14ac:dyDescent="0.25">
      <c r="F23" t="s">
        <v>24</v>
      </c>
      <c r="G23" s="2">
        <f>G20-G22</f>
        <v>7112389.23214145</v>
      </c>
      <c r="H23" s="4">
        <f>1-H22</f>
        <v>0.96126738703921821</v>
      </c>
      <c r="I23">
        <f>I20-I22</f>
        <v>190326</v>
      </c>
      <c r="J23" s="4">
        <f>1-J22</f>
        <v>0.93754341026083099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8827074.3713854086</v>
      </c>
      <c r="H26" s="4">
        <f>G26/G5</f>
        <v>0.50085251372143591</v>
      </c>
      <c r="I26">
        <v>288219</v>
      </c>
      <c r="J26" s="4">
        <f>I26/I5</f>
        <v>0.54050825430343352</v>
      </c>
      <c r="K26" s="2">
        <v>2459833.7882906548</v>
      </c>
    </row>
    <row r="27" spans="2:11" x14ac:dyDescent="0.25">
      <c r="E27" s="6" t="s">
        <v>27</v>
      </c>
      <c r="F27" s="6"/>
      <c r="G27" s="2">
        <v>8793281.6965846103</v>
      </c>
      <c r="H27" s="4">
        <f>G27/G5</f>
        <v>0.49893510083838416</v>
      </c>
      <c r="I27">
        <v>244941</v>
      </c>
      <c r="J27" s="4">
        <f>I27/I5</f>
        <v>0.45934734461412091</v>
      </c>
      <c r="K27" s="2">
        <v>1487665.7454776899</v>
      </c>
    </row>
    <row r="28" spans="2:11" x14ac:dyDescent="0.25">
      <c r="E28" s="6" t="s">
        <v>28</v>
      </c>
      <c r="F28" s="6"/>
      <c r="G28" s="2">
        <v>3620.9218442179999</v>
      </c>
      <c r="H28" s="4">
        <f>G28/G5</f>
        <v>2.054528750255456E-4</v>
      </c>
      <c r="I28">
        <v>68</v>
      </c>
      <c r="J28" s="4">
        <f>I28/I5</f>
        <v>1.275230338479888E-4</v>
      </c>
      <c r="K28" s="2">
        <v>0</v>
      </c>
    </row>
    <row r="29" spans="2:11" x14ac:dyDescent="0.25">
      <c r="E29" s="6" t="s">
        <v>29</v>
      </c>
      <c r="F29" s="6"/>
      <c r="G29" s="2">
        <v>122.180215785</v>
      </c>
      <c r="H29" s="4">
        <f>G29/G5</f>
        <v>6.9325651544658147E-6</v>
      </c>
      <c r="I29">
        <v>9</v>
      </c>
      <c r="J29" s="4">
        <f>I29/I5</f>
        <v>1.6878048597527929E-5</v>
      </c>
      <c r="K29" s="2">
        <v>19.605434821999999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15300919.0892234</v>
      </c>
      <c r="H4" s="5"/>
      <c r="I4" s="1">
        <v>2313936</v>
      </c>
      <c r="J4" s="5"/>
      <c r="K4" s="3">
        <v>137702975.90696171</v>
      </c>
    </row>
    <row r="5" spans="1:11" x14ac:dyDescent="0.25">
      <c r="E5" s="6" t="s">
        <v>7</v>
      </c>
      <c r="F5" s="6"/>
      <c r="G5" s="2">
        <v>12966348.749565527</v>
      </c>
      <c r="H5" s="4">
        <f>G5/G4</f>
        <v>0.84742286878033779</v>
      </c>
      <c r="I5">
        <v>440927</v>
      </c>
      <c r="J5" s="4">
        <f>I5/I4</f>
        <v>0.19055280699206892</v>
      </c>
      <c r="K5" s="2">
        <v>4895856.8391689844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12246614.008906066</v>
      </c>
      <c r="H7" s="4">
        <f>G7/G5</f>
        <v>0.94449210378645898</v>
      </c>
      <c r="I7">
        <v>414635</v>
      </c>
      <c r="J7" s="4">
        <f>I7/I5</f>
        <v>0.94037108183440798</v>
      </c>
      <c r="K7" s="2">
        <v>4662305.729929911</v>
      </c>
    </row>
    <row r="8" spans="1:11" x14ac:dyDescent="0.25">
      <c r="F8" t="s">
        <v>10</v>
      </c>
      <c r="G8" s="2">
        <f>G5-G7</f>
        <v>719734.74065946043</v>
      </c>
      <c r="H8" s="4">
        <f>1-H7</f>
        <v>5.5507896213541019E-2</v>
      </c>
      <c r="I8">
        <f>I5-I7</f>
        <v>26292</v>
      </c>
      <c r="J8" s="4">
        <f>1-J7</f>
        <v>5.9628918165592015E-2</v>
      </c>
      <c r="K8" s="2">
        <f>K5-K7</f>
        <v>233551.10923907347</v>
      </c>
    </row>
    <row r="9" spans="1:11" x14ac:dyDescent="0.25">
      <c r="E9" s="6" t="s">
        <v>11</v>
      </c>
      <c r="F9" s="6"/>
      <c r="G9" s="2">
        <v>2202319.2847294039</v>
      </c>
      <c r="H9" s="4">
        <f>1-H5-H10</f>
        <v>0.1439337906361795</v>
      </c>
      <c r="I9">
        <v>1302065</v>
      </c>
      <c r="J9" s="4">
        <f>1-J5-J10</f>
        <v>0.56270571009742709</v>
      </c>
      <c r="K9" s="2">
        <v>131797466.76148717</v>
      </c>
    </row>
    <row r="10" spans="1:11" x14ac:dyDescent="0.25">
      <c r="E10" s="6" t="s">
        <v>12</v>
      </c>
      <c r="F10" s="6"/>
      <c r="G10" s="2">
        <v>132251.05492847</v>
      </c>
      <c r="H10" s="4">
        <f>G10/G4</f>
        <v>8.6433405834827146E-3</v>
      </c>
      <c r="I10">
        <v>570944</v>
      </c>
      <c r="J10" s="4">
        <f>I10/I4</f>
        <v>0.24674148291050402</v>
      </c>
      <c r="K10" s="2">
        <v>1009652.306305564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5380294.4986082222</v>
      </c>
      <c r="H13" s="5">
        <f>G13/G5</f>
        <v>0.41494291126393651</v>
      </c>
      <c r="I13" s="1">
        <f>I14+I15</f>
        <v>171880</v>
      </c>
      <c r="J13" s="5">
        <f>I13/I5</f>
        <v>0.38981509410854859</v>
      </c>
      <c r="K13" s="3">
        <f>K14+K15</f>
        <v>1161900.865108059</v>
      </c>
    </row>
    <row r="14" spans="1:11" x14ac:dyDescent="0.25">
      <c r="E14" s="6" t="s">
        <v>15</v>
      </c>
      <c r="F14" s="6"/>
      <c r="G14" s="2">
        <v>5346392.2952767983</v>
      </c>
      <c r="H14" s="4">
        <f>G14/G7</f>
        <v>0.43656085603651412</v>
      </c>
      <c r="I14">
        <v>170396</v>
      </c>
      <c r="J14" s="4">
        <f>I14/I7</f>
        <v>0.41095421274132671</v>
      </c>
      <c r="K14" s="2">
        <v>1152921.9861826671</v>
      </c>
    </row>
    <row r="15" spans="1:11" x14ac:dyDescent="0.25">
      <c r="E15" s="6" t="s">
        <v>16</v>
      </c>
      <c r="F15" s="6"/>
      <c r="G15" s="2">
        <v>33902.203331424003</v>
      </c>
      <c r="H15" s="4">
        <f>G15/G8</f>
        <v>4.7103747278283307E-2</v>
      </c>
      <c r="I15">
        <v>1484</v>
      </c>
      <c r="J15" s="4">
        <f>I15/I8</f>
        <v>5.6443024494142707E-2</v>
      </c>
      <c r="K15" s="2">
        <v>8978.8789253920004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4742257.5580047211</v>
      </c>
      <c r="H18" s="4">
        <f>G18/G5</f>
        <v>0.3657357710792426</v>
      </c>
      <c r="I18">
        <v>165660</v>
      </c>
      <c r="J18" s="4">
        <f>I18/I5</f>
        <v>0.37570845060520225</v>
      </c>
      <c r="K18" s="2">
        <v>1050723.8178327191</v>
      </c>
    </row>
    <row r="19" spans="2:11" x14ac:dyDescent="0.25">
      <c r="E19" s="6" t="s">
        <v>20</v>
      </c>
      <c r="F19" s="6"/>
      <c r="G19" s="2">
        <v>1120910.4917506231</v>
      </c>
      <c r="H19" s="4">
        <f>G19/G5</f>
        <v>8.6447658735708643E-2</v>
      </c>
      <c r="I19">
        <v>28426</v>
      </c>
      <c r="J19" s="4">
        <f>I19/I5</f>
        <v>6.4468721579762633E-2</v>
      </c>
      <c r="K19" s="2">
        <v>507697.64536632301</v>
      </c>
    </row>
    <row r="20" spans="2:11" x14ac:dyDescent="0.25">
      <c r="E20" s="6" t="s">
        <v>21</v>
      </c>
      <c r="F20" s="6"/>
      <c r="G20" s="2">
        <v>7103180.6998101817</v>
      </c>
      <c r="H20" s="4">
        <f>1-H18-H19</f>
        <v>0.54781657018504881</v>
      </c>
      <c r="I20">
        <v>246804</v>
      </c>
      <c r="J20" s="4">
        <f>1-J18-J19</f>
        <v>0.55982282781503523</v>
      </c>
      <c r="K20" s="2">
        <v>3326726.8636072222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301295.03906216798</v>
      </c>
      <c r="H22" s="4">
        <f>G22/G20</f>
        <v>4.2416918813598464E-2</v>
      </c>
      <c r="I22">
        <v>23487</v>
      </c>
      <c r="J22" s="4">
        <f>I22/I20</f>
        <v>9.5164584042398012E-2</v>
      </c>
      <c r="K22" s="2">
        <v>651415.05156540498</v>
      </c>
    </row>
    <row r="23" spans="2:11" x14ac:dyDescent="0.25">
      <c r="F23" t="s">
        <v>24</v>
      </c>
      <c r="G23" s="2">
        <f>G20-G22</f>
        <v>6801885.6607480142</v>
      </c>
      <c r="H23" s="4">
        <f>1-H22</f>
        <v>0.95758308118640156</v>
      </c>
      <c r="I23">
        <f>I20-I22</f>
        <v>223317</v>
      </c>
      <c r="J23" s="4">
        <f>1-J22</f>
        <v>0.90483541595760197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6265694.1528686415</v>
      </c>
      <c r="H26" s="4">
        <f>G26/G5</f>
        <v>0.48322733514927174</v>
      </c>
      <c r="I26">
        <v>228750</v>
      </c>
      <c r="J26" s="4">
        <f>I26/I5</f>
        <v>0.51879336035216717</v>
      </c>
      <c r="K26" s="2">
        <v>2979528.95956345</v>
      </c>
    </row>
    <row r="27" spans="2:11" x14ac:dyDescent="0.25">
      <c r="E27" s="6" t="s">
        <v>27</v>
      </c>
      <c r="F27" s="6"/>
      <c r="G27" s="2">
        <v>6664161.9554311074</v>
      </c>
      <c r="H27" s="4">
        <f>G27/G5</f>
        <v>0.51395825333283651</v>
      </c>
      <c r="I27">
        <v>211071</v>
      </c>
      <c r="J27" s="4">
        <f>I27/I5</f>
        <v>0.47869828792521213</v>
      </c>
      <c r="K27" s="2">
        <v>1904124.423262042</v>
      </c>
    </row>
    <row r="28" spans="2:11" x14ac:dyDescent="0.25">
      <c r="E28" s="6" t="s">
        <v>28</v>
      </c>
      <c r="F28" s="6"/>
      <c r="G28" s="2">
        <v>32899.461401626999</v>
      </c>
      <c r="H28" s="4">
        <f>G28/G5</f>
        <v>2.5372957366066053E-3</v>
      </c>
      <c r="I28">
        <v>903</v>
      </c>
      <c r="J28" s="4">
        <f>I28/I5</f>
        <v>2.047958052013145E-3</v>
      </c>
      <c r="K28" s="2">
        <v>9081.3644577699997</v>
      </c>
    </row>
    <row r="29" spans="2:11" x14ac:dyDescent="0.25">
      <c r="E29" s="6" t="s">
        <v>29</v>
      </c>
      <c r="F29" s="6"/>
      <c r="G29" s="2">
        <v>3593.17986415</v>
      </c>
      <c r="H29" s="4">
        <f>G29/G5</f>
        <v>2.7711578128502824E-4</v>
      </c>
      <c r="I29">
        <v>194</v>
      </c>
      <c r="J29" s="4">
        <f>I29/I5</f>
        <v>4.3998212856096358E-4</v>
      </c>
      <c r="K29" s="2">
        <v>3121.668394842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17030191.763936881</v>
      </c>
    </row>
    <row r="3" spans="1:2" x14ac:dyDescent="0.25">
      <c r="A3" t="s">
        <v>32</v>
      </c>
      <c r="B3">
        <f>'NEWT - EU'!$G$8</f>
        <v>593907.4060931392</v>
      </c>
    </row>
    <row r="4" spans="1:2" x14ac:dyDescent="0.25">
      <c r="A4" t="s">
        <v>33</v>
      </c>
      <c r="B4">
        <f>'NEWT - EU'!$G$9</f>
        <v>488813.91211881803</v>
      </c>
    </row>
    <row r="5" spans="1:2" x14ac:dyDescent="0.25">
      <c r="A5" t="s">
        <v>34</v>
      </c>
      <c r="B5">
        <f>'NEWT - EU'!$G$10</f>
        <v>300.07016745499999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511584</v>
      </c>
    </row>
    <row r="16" spans="1:2" x14ac:dyDescent="0.25">
      <c r="A16" t="s">
        <v>32</v>
      </c>
      <c r="B16">
        <f>'NEWT - EU'!$I$8</f>
        <v>21653</v>
      </c>
    </row>
    <row r="17" spans="1:2" x14ac:dyDescent="0.25">
      <c r="A17" t="s">
        <v>33</v>
      </c>
      <c r="B17">
        <f>'NEWT - EU'!$I$9</f>
        <v>888722</v>
      </c>
    </row>
    <row r="18" spans="1:2" x14ac:dyDescent="0.25">
      <c r="A18" t="s">
        <v>34</v>
      </c>
      <c r="B18">
        <f>'NEWT - EU'!$I$10</f>
        <v>2823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8697634.0123345796</v>
      </c>
    </row>
    <row r="28" spans="1:2" x14ac:dyDescent="0.25">
      <c r="A28" t="s">
        <v>37</v>
      </c>
      <c r="B28">
        <f>'NEWT - EU'!$G$19</f>
        <v>1527494.457099651</v>
      </c>
    </row>
    <row r="29" spans="1:2" x14ac:dyDescent="0.25">
      <c r="A29" t="s">
        <v>38</v>
      </c>
      <c r="B29">
        <f>'NEWT - EU'!$G$22</f>
        <v>286581.468454341</v>
      </c>
    </row>
    <row r="30" spans="1:2" x14ac:dyDescent="0.25">
      <c r="A30" t="s">
        <v>39</v>
      </c>
      <c r="B30">
        <f>'NEWT - EU'!$G$23</f>
        <v>7112389.23214145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8827074.3713854086</v>
      </c>
    </row>
    <row r="41" spans="1:2" x14ac:dyDescent="0.25">
      <c r="A41" t="s">
        <v>42</v>
      </c>
      <c r="B41">
        <f>'NEWT - EU'!$G$27</f>
        <v>8793281.6965846103</v>
      </c>
    </row>
    <row r="42" spans="1:2" x14ac:dyDescent="0.25">
      <c r="A42" t="s">
        <v>43</v>
      </c>
      <c r="B42">
        <f>'NEWT - EU'!$G$28</f>
        <v>3620.9218442179999</v>
      </c>
    </row>
    <row r="43" spans="1:2" x14ac:dyDescent="0.25">
      <c r="A43" t="s">
        <v>44</v>
      </c>
      <c r="B43">
        <f>'NEWT - EU'!$G$29</f>
        <v>122.180215785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2024-08-05T11:12:45Z</dcterms:created>
  <dcterms:modified xsi:type="dcterms:W3CDTF">2024-08-05T11:13:06Z</dcterms:modified>
</cp:coreProperties>
</file>