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B05F313-0D9B-4734-97B1-04E2C7E6EE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J13" i="5"/>
  <c r="I13" i="5"/>
  <c r="G13" i="5"/>
  <c r="H13" i="5" s="1"/>
  <c r="J10" i="5"/>
  <c r="H10" i="5"/>
  <c r="J9" i="5"/>
  <c r="H9" i="5"/>
  <c r="K8" i="5"/>
  <c r="J8" i="5"/>
  <c r="I8" i="5"/>
  <c r="J15" i="5" s="1"/>
  <c r="H8" i="5"/>
  <c r="G8" i="5"/>
  <c r="H15" i="5" s="1"/>
  <c r="J7" i="5"/>
  <c r="H7" i="5"/>
  <c r="J5" i="5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I13" i="2"/>
  <c r="J13" i="2" s="1"/>
  <c r="H13" i="2"/>
  <c r="G13" i="2"/>
  <c r="J10" i="2"/>
  <c r="H10" i="2"/>
  <c r="J9" i="2"/>
  <c r="K8" i="2"/>
  <c r="I8" i="2"/>
  <c r="J15" i="2" s="1"/>
  <c r="G8" i="2"/>
  <c r="B3" i="3" s="1"/>
  <c r="J7" i="2"/>
  <c r="J8" i="2" s="1"/>
  <c r="H7" i="2"/>
  <c r="H8" i="2" s="1"/>
  <c r="J5" i="2"/>
  <c r="H5" i="2"/>
  <c r="H9" i="2" s="1"/>
  <c r="B16" i="3" l="1"/>
  <c r="H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<sst xmlns="http://schemas.openxmlformats.org/spreadsheetml/2006/main" count="82" uniqueCount="45">
  <si>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08 September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</si>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</sst>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11569274.617301412</c:v>
                </c:pt>
                <c:pt idx="1">
                  <c:v>992880.32968956977</c:v>
                </c:pt>
                <c:pt idx="2">
                  <c:v>380128.69073630101</c:v>
                </c:pt>
                <c:pt idx="3">
                  <c:v>248.746087523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32-4A59-8D83-E5E16C4E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399670</c:v>
                </c:pt>
                <c:pt idx="1">
                  <c:v>45738</c:v>
                </c:pt>
                <c:pt idx="2">
                  <c:v>885602</c:v>
                </c:pt>
                <c:pt idx="3">
                  <c:v>2561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5A6-40DD-ACD4-6ABF58187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6468076.5966885258</c:v>
                </c:pt>
                <c:pt idx="1">
                  <c:v>1035396.131313387</c:v>
                </c:pt>
                <c:pt idx="2">
                  <c:v>202068.615265514</c:v>
                </c:pt>
                <c:pt idx="3">
                  <c:v>4856613.6037235549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D40-45FA-BEE4-5572C9638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5903307.1628582394</c:v>
                </c:pt>
                <c:pt idx="1">
                  <c:v>6649882.2049076501</c:v>
                </c:pt>
                <c:pt idx="2">
                  <c:v>8165.3099328549997</c:v>
                </c:pt>
                <c:pt idx="3">
                  <c:v>800.26929223800005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463-4F7D-B0EA-C98244BC6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12942532.383814806</v>
      </c>
      <c r="H4" s="5"/>
      <c r="I4" s="1">
        <v>1333571</v>
      </c>
      <c r="J4" s="5"/>
      <c r="K4" s="3">
        <v>1650586.665543355</v>
      </c>
    </row>
    <row r="5" spans="1:11">
      <c r="E5" s="6" t="s">
        <v>7</v>
      </c>
      <c r="F5" s="6"/>
      <c r="G5" s="2">
        <v>12562154.946990982</v>
      </c>
      <c r="H5" s="4">
        <f>G5/G4</f>
        <v>0.97061027737512151</v>
      </c>
      <c r="I5">
        <v>445408</v>
      </c>
      <c r="J5" s="4">
        <f>I5/I4</f>
        <v>0.33399646513009057</v>
      </c>
      <c r="K5" s="2">
        <v>1552935.9528117559</v>
      </c>
    </row>
    <row r="6" spans="1:11">
      <c r="F6" t="s">
        <v>8</v>
      </c>
    </row>
    <row r="7" spans="1:11">
      <c r="F7" t="s">
        <v>9</v>
      </c>
      <c r="G7" s="2">
        <v>11569274.617301412</v>
      </c>
      <c r="H7" s="4">
        <f>G7/G5</f>
        <v>0.92096257896202793</v>
      </c>
      <c r="I7">
        <v>399670</v>
      </c>
      <c r="J7" s="4">
        <f>I7/I5</f>
        <v>0.89731212730799625</v>
      </c>
      <c r="K7" s="2">
        <v>1418498.708708544</v>
      </c>
    </row>
    <row r="8" spans="1:11">
      <c r="F8" t="s">
        <v>10</v>
      </c>
      <c r="G8" s="2">
        <f>G5-G7</f>
        <v>992880.32968956977</v>
      </c>
      <c r="H8" s="4">
        <f>1-H7</f>
        <v>7.9037421037972067E-2</v>
      </c>
      <c r="I8">
        <f>I5-I7</f>
        <v>45738</v>
      </c>
      <c r="J8" s="4">
        <f>1-J7</f>
        <v>0.10268787269200375</v>
      </c>
      <c r="K8" s="2">
        <f>K5-K7</f>
        <v>134437.24410321191</v>
      </c>
    </row>
    <row r="9" spans="1:11">
      <c r="E9" s="6" t="s">
        <v>11</v>
      </c>
      <c r="F9" s="6"/>
      <c r="G9" s="2">
        <v>380128.69073630101</v>
      </c>
      <c r="H9" s="4">
        <f>1-H5-H10</f>
        <v>2.9370503349998862E-2</v>
      </c>
      <c r="I9">
        <v>885602</v>
      </c>
      <c r="J9" s="4">
        <f>1-J5-J10</f>
        <v>0.66408312718257967</v>
      </c>
      <c r="K9" s="2">
        <v>97503.262951951998</v>
      </c>
    </row>
    <row r="10" spans="1:11">
      <c r="E10" s="6" t="s">
        <v>12</v>
      </c>
      <c r="F10" s="6"/>
      <c r="G10" s="2">
        <v>248.746087523</v>
      </c>
      <c r="H10" s="4">
        <f>G10/G4</f>
        <v>1.9219274879626161E-5</v>
      </c>
      <c r="I10">
        <v>2561</v>
      </c>
      <c r="J10" s="4">
        <f>I10/I4</f>
        <v>1.9204076873297336E-3</v>
      </c>
      <c r="K10" s="2">
        <v>147.44977964700001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7027147.6734245261</v>
      </c>
      <c r="H13" s="5">
        <f>G13/G5</f>
        <v>0.55939030389907285</v>
      </c>
      <c r="I13" s="1">
        <f>I14+I15</f>
        <v>278309</v>
      </c>
      <c r="J13" s="5">
        <f>I13/I5</f>
        <v>0.62484059558876359</v>
      </c>
      <c r="K13" s="3">
        <f>K14+K15</f>
        <v>487747.20825562696</v>
      </c>
    </row>
    <row r="14" spans="1:11">
      <c r="E14" s="6" t="s">
        <v>15</v>
      </c>
      <c r="F14" s="6"/>
      <c r="G14" s="2">
        <v>6463737.924006952</v>
      </c>
      <c r="H14" s="4">
        <f>G14/G7</f>
        <v>0.55869863390922336</v>
      </c>
      <c r="I14">
        <v>249781</v>
      </c>
      <c r="J14" s="4">
        <f>I14/I7</f>
        <v>0.62496809868141212</v>
      </c>
      <c r="K14" s="2">
        <v>483971.97196184698</v>
      </c>
    </row>
    <row r="15" spans="1:11">
      <c r="E15" s="6" t="s">
        <v>16</v>
      </c>
      <c r="F15" s="6"/>
      <c r="G15" s="2">
        <v>563409.74941757403</v>
      </c>
      <c r="H15" s="4">
        <f>G15/G8</f>
        <v>0.56744980494651109</v>
      </c>
      <c r="I15">
        <v>28528</v>
      </c>
      <c r="J15" s="4">
        <f>I15/I8</f>
        <v>0.6237264419082601</v>
      </c>
      <c r="K15" s="2">
        <v>3775.2362937799999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6468076.5966885258</v>
      </c>
      <c r="H18" s="4">
        <f>G18/G5</f>
        <v>0.51488591121365102</v>
      </c>
      <c r="I18">
        <v>266360</v>
      </c>
      <c r="J18" s="4">
        <f>I18/I5</f>
        <v>0.59801350671743658</v>
      </c>
      <c r="K18" s="2">
        <v>361157.60178929399</v>
      </c>
    </row>
    <row r="19" spans="2:11">
      <c r="E19" s="6" t="s">
        <v>20</v>
      </c>
      <c r="F19" s="6"/>
      <c r="G19" s="2">
        <v>1035396.131313387</v>
      </c>
      <c r="H19" s="4">
        <f>G19/G5</f>
        <v>8.2421856415757375E-2</v>
      </c>
      <c r="I19">
        <v>21793</v>
      </c>
      <c r="J19" s="4">
        <f>I19/I5</f>
        <v>4.892817371937639E-2</v>
      </c>
      <c r="K19" s="2">
        <v>152609.29873913401</v>
      </c>
    </row>
    <row r="20" spans="2:11">
      <c r="E20" s="6" t="s">
        <v>21</v>
      </c>
      <c r="F20" s="6"/>
      <c r="G20" s="2">
        <v>5058682.2189890686</v>
      </c>
      <c r="H20" s="4">
        <f>1-H18-H19</f>
        <v>0.4026922323705916</v>
      </c>
      <c r="I20">
        <v>157255</v>
      </c>
      <c r="J20" s="4">
        <f>1-J18-J19</f>
        <v>0.35305831956318701</v>
      </c>
      <c r="K20" s="2">
        <v>1039169.052283328</v>
      </c>
    </row>
    <row r="21" spans="2:11">
      <c r="F21" t="s">
        <v>22</v>
      </c>
    </row>
    <row r="22" spans="2:11">
      <c r="F22" t="s">
        <v>23</v>
      </c>
      <c r="G22" s="2">
        <v>202068.615265514</v>
      </c>
      <c r="H22" s="4">
        <f>G22/G20</f>
        <v>3.994491184028072E-2</v>
      </c>
      <c r="I22">
        <v>14468</v>
      </c>
      <c r="J22" s="4">
        <f>I22/I20</f>
        <v>9.2003433913071128E-2</v>
      </c>
      <c r="K22" s="2">
        <v>35802.143653443003</v>
      </c>
    </row>
    <row r="23" spans="2:11">
      <c r="F23" t="s">
        <v>24</v>
      </c>
      <c r="G23" s="2">
        <f>G20-G22</f>
        <v>4856613.6037235549</v>
      </c>
      <c r="H23" s="4">
        <f>1-H22</f>
        <v>0.96005508815971929</v>
      </c>
      <c r="I23">
        <f>I20-I22</f>
        <v>142787</v>
      </c>
      <c r="J23" s="4">
        <f>1-J22</f>
        <v>0.90799656608692891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5903307.1628582394</v>
      </c>
      <c r="H26" s="4">
        <f>G26/G5</f>
        <v>0.46992790550416358</v>
      </c>
      <c r="I26">
        <v>230666</v>
      </c>
      <c r="J26" s="4">
        <f>I26/I5</f>
        <v>0.51787574538400749</v>
      </c>
      <c r="K26" s="2">
        <v>499282.37392496702</v>
      </c>
    </row>
    <row r="27" spans="2:11">
      <c r="E27" s="6" t="s">
        <v>27</v>
      </c>
      <c r="F27" s="6"/>
      <c r="G27" s="2">
        <v>6649882.2049076501</v>
      </c>
      <c r="H27" s="4">
        <f>G27/G5</f>
        <v>0.5293583969445067</v>
      </c>
      <c r="I27">
        <v>214535</v>
      </c>
      <c r="J27" s="4">
        <f>I27/I5</f>
        <v>0.48165951217759895</v>
      </c>
      <c r="K27" s="2">
        <v>1053254.319047851</v>
      </c>
    </row>
    <row r="28" spans="2:11">
      <c r="E28" s="6" t="s">
        <v>28</v>
      </c>
      <c r="F28" s="6"/>
      <c r="G28" s="2">
        <v>8165.3099328549997</v>
      </c>
      <c r="H28" s="4">
        <f>G28/G5</f>
        <v>6.4999277331878797E-4</v>
      </c>
      <c r="I28">
        <v>173</v>
      </c>
      <c r="J28" s="4">
        <f>I28/I5</f>
        <v>3.884079316042819E-4</v>
      </c>
      <c r="K28" s="2">
        <v>399.25983893799997</v>
      </c>
    </row>
    <row r="29" spans="2:11">
      <c r="E29" s="6" t="s">
        <v>29</v>
      </c>
      <c r="F29" s="6"/>
      <c r="G29" s="2">
        <v>800.26929223800005</v>
      </c>
      <c r="H29" s="4">
        <f>G29/G5</f>
        <v>6.3704778011012262E-5</v>
      </c>
      <c r="I29">
        <v>34</v>
      </c>
      <c r="J29" s="4">
        <f>I29/I5</f>
        <v>7.6334506789280834E-5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13823840.355134288</v>
      </c>
      <c r="H4" s="5"/>
      <c r="I4" s="1">
        <v>2564114</v>
      </c>
      <c r="J4" s="5"/>
      <c r="K4" s="3">
        <v>164523753.7455304</v>
      </c>
    </row>
    <row r="5" spans="1:11">
      <c r="E5" s="6" t="s">
        <v>7</v>
      </c>
      <c r="F5" s="6"/>
      <c r="G5" s="2">
        <v>11841529.350816499</v>
      </c>
      <c r="H5" s="4">
        <f>G5/G4</f>
        <v>0.85660200397340802</v>
      </c>
      <c r="I5">
        <v>454662</v>
      </c>
      <c r="J5" s="4">
        <f>I5/I4</f>
        <v>0.17731738916444434</v>
      </c>
      <c r="K5" s="2">
        <v>4982569.1211448666</v>
      </c>
    </row>
    <row r="6" spans="1:11">
      <c r="F6" t="s">
        <v>8</v>
      </c>
    </row>
    <row r="7" spans="1:11">
      <c r="F7" t="s">
        <v>9</v>
      </c>
      <c r="G7" s="2">
        <v>10820106.911934784</v>
      </c>
      <c r="H7" s="4">
        <f>G7/G5</f>
        <v>0.91374235467217868</v>
      </c>
      <c r="I7">
        <v>414801</v>
      </c>
      <c r="J7" s="4">
        <f>I7/I5</f>
        <v>0.91232827902925695</v>
      </c>
      <c r="K7" s="2">
        <v>4744264.1633886592</v>
      </c>
    </row>
    <row r="8" spans="1:11">
      <c r="F8" t="s">
        <v>10</v>
      </c>
      <c r="G8" s="2">
        <f>G5-G7</f>
        <v>1021422.4388817158</v>
      </c>
      <c r="H8" s="4">
        <f>1-H7</f>
        <v>8.625764532782132E-2</v>
      </c>
      <c r="I8">
        <f>I5-I7</f>
        <v>39861</v>
      </c>
      <c r="J8" s="4">
        <f>1-J7</f>
        <v>8.767172097074305E-2</v>
      </c>
      <c r="K8" s="2">
        <f>K5-K7</f>
        <v>238304.95775620732</v>
      </c>
    </row>
    <row r="9" spans="1:11">
      <c r="E9" s="6" t="s">
        <v>11</v>
      </c>
      <c r="F9" s="6"/>
      <c r="G9" s="2">
        <v>1857929.1732167681</v>
      </c>
      <c r="H9" s="4">
        <f>1-H5-H10</f>
        <v>0.13440036382702564</v>
      </c>
      <c r="I9">
        <v>1633258</v>
      </c>
      <c r="J9" s="4">
        <f>1-J5-J10</f>
        <v>0.63696777912370506</v>
      </c>
      <c r="K9" s="2">
        <v>158966696.8637538</v>
      </c>
    </row>
    <row r="10" spans="1:11">
      <c r="E10" s="6" t="s">
        <v>12</v>
      </c>
      <c r="F10" s="6"/>
      <c r="G10" s="2">
        <v>124381.831101021</v>
      </c>
      <c r="H10" s="4">
        <f>G10/G4</f>
        <v>8.9976321995663498E-3</v>
      </c>
      <c r="I10">
        <v>476194</v>
      </c>
      <c r="J10" s="4">
        <f>I10/I4</f>
        <v>0.18571483171185058</v>
      </c>
      <c r="K10" s="2">
        <v>574487.76063175604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5507658.2711686036</v>
      </c>
      <c r="H13" s="5">
        <f>G13/G5</f>
        <v>0.46511376258919113</v>
      </c>
      <c r="I13" s="1">
        <f>I14+I15</f>
        <v>174860</v>
      </c>
      <c r="J13" s="5">
        <f>I13/I5</f>
        <v>0.38459339025473871</v>
      </c>
      <c r="K13" s="3">
        <f>K14+K15</f>
        <v>1326685.919121078</v>
      </c>
    </row>
    <row r="14" spans="1:11">
      <c r="E14" s="6" t="s">
        <v>15</v>
      </c>
      <c r="F14" s="6"/>
      <c r="G14" s="2">
        <v>5138733.8815242238</v>
      </c>
      <c r="H14" s="4">
        <f>G14/G7</f>
        <v>0.47492450151819687</v>
      </c>
      <c r="I14">
        <v>157837</v>
      </c>
      <c r="J14" s="4">
        <f>I14/I7</f>
        <v>0.38051258314227787</v>
      </c>
      <c r="K14" s="2">
        <v>1280650.784223384</v>
      </c>
    </row>
    <row r="15" spans="1:11">
      <c r="E15" s="6" t="s">
        <v>16</v>
      </c>
      <c r="F15" s="6"/>
      <c r="G15" s="2">
        <v>368924.38964438002</v>
      </c>
      <c r="H15" s="4">
        <f>G15/G8</f>
        <v>0.36118688566142099</v>
      </c>
      <c r="I15">
        <v>17023</v>
      </c>
      <c r="J15" s="4">
        <f>I15/I8</f>
        <v>0.4270590301297007</v>
      </c>
      <c r="K15" s="2">
        <v>46035.134897693999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4760178.7373121092</v>
      </c>
      <c r="H18" s="4">
        <f>G18/G5</f>
        <v>0.40199019875620073</v>
      </c>
      <c r="I18">
        <v>177841</v>
      </c>
      <c r="J18" s="4">
        <f>I18/I5</f>
        <v>0.39114990916329051</v>
      </c>
      <c r="K18" s="2">
        <v>1263842.0423267549</v>
      </c>
    </row>
    <row r="19" spans="2:11">
      <c r="E19" s="6" t="s">
        <v>20</v>
      </c>
      <c r="F19" s="6"/>
      <c r="G19" s="2">
        <v>918341.54894243903</v>
      </c>
      <c r="H19" s="4">
        <f>G19/G5</f>
        <v>7.7552613495748962E-2</v>
      </c>
      <c r="I19">
        <v>24124</v>
      </c>
      <c r="J19" s="4">
        <f>I19/I5</f>
        <v>5.3059195622242455E-2</v>
      </c>
      <c r="K19" s="2">
        <v>389698.69020892499</v>
      </c>
    </row>
    <row r="20" spans="2:11">
      <c r="E20" s="6" t="s">
        <v>21</v>
      </c>
      <c r="F20" s="6"/>
      <c r="G20" s="2">
        <v>6163009.0645619519</v>
      </c>
      <c r="H20" s="4">
        <f>1-H18-H19</f>
        <v>0.52045718774805039</v>
      </c>
      <c r="I20">
        <v>252664</v>
      </c>
      <c r="J20" s="4">
        <f>1-J18-J19</f>
        <v>0.55579089521446701</v>
      </c>
      <c r="K20" s="2">
        <v>3316626.454444827</v>
      </c>
    </row>
    <row r="21" spans="2:11">
      <c r="F21" t="s">
        <v>22</v>
      </c>
    </row>
    <row r="22" spans="2:11">
      <c r="F22" t="s">
        <v>23</v>
      </c>
      <c r="G22" s="2">
        <v>302211.64577636</v>
      </c>
      <c r="H22" s="4">
        <f>G22/G20</f>
        <v>4.9036378595338041E-2</v>
      </c>
      <c r="I22">
        <v>20018</v>
      </c>
      <c r="J22" s="4">
        <f>I22/I20</f>
        <v>7.9227749105531459E-2</v>
      </c>
      <c r="K22" s="2">
        <v>559691.08386214799</v>
      </c>
    </row>
    <row r="23" spans="2:11">
      <c r="F23" t="s">
        <v>24</v>
      </c>
      <c r="G23" s="2">
        <f>G20-G22</f>
        <v>5860797.4187855916</v>
      </c>
      <c r="H23" s="4">
        <f>1-H22</f>
        <v>0.95096362140466195</v>
      </c>
      <c r="I23">
        <f>I20-I22</f>
        <v>232646</v>
      </c>
      <c r="J23" s="4">
        <f>1-J22</f>
        <v>0.92077225089446857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6036732.3820468783</v>
      </c>
      <c r="H26" s="4">
        <f>G26/G5</f>
        <v>0.50979330483444962</v>
      </c>
      <c r="I26">
        <v>222264</v>
      </c>
      <c r="J26" s="4">
        <f>I26/I5</f>
        <v>0.48885545746070708</v>
      </c>
      <c r="K26" s="2">
        <v>2989869.2159881471</v>
      </c>
    </row>
    <row r="27" spans="2:11">
      <c r="E27" s="6" t="s">
        <v>27</v>
      </c>
      <c r="F27" s="6"/>
      <c r="G27" s="2">
        <v>5770540.4313699054</v>
      </c>
      <c r="H27" s="4">
        <f>G27/G5</f>
        <v>0.48731378020627159</v>
      </c>
      <c r="I27">
        <v>231359</v>
      </c>
      <c r="J27" s="4">
        <f>I27/I5</f>
        <v>0.50885932846818072</v>
      </c>
      <c r="K27" s="2">
        <v>1965065.6373622499</v>
      </c>
    </row>
    <row r="28" spans="2:11">
      <c r="E28" s="6" t="s">
        <v>28</v>
      </c>
      <c r="F28" s="6"/>
      <c r="G28" s="2">
        <v>29667.416057532999</v>
      </c>
      <c r="H28" s="4">
        <f>G28/G5</f>
        <v>2.5053703097469722E-3</v>
      </c>
      <c r="I28">
        <v>818</v>
      </c>
      <c r="J28" s="4">
        <f>I28/I5</f>
        <v>1.7991387008371054E-3</v>
      </c>
      <c r="K28" s="2">
        <v>25470.720437595999</v>
      </c>
    </row>
    <row r="29" spans="2:11">
      <c r="E29" s="6" t="s">
        <v>29</v>
      </c>
      <c r="F29" s="6"/>
      <c r="G29" s="2">
        <v>4589.1213421840002</v>
      </c>
      <c r="H29" s="4">
        <f>G29/G5</f>
        <v>3.8754464953190951E-4</v>
      </c>
      <c r="I29">
        <v>216</v>
      </c>
      <c r="J29" s="4">
        <f>I29/I5</f>
        <v>4.750781899520963E-4</v>
      </c>
      <c r="K29" s="2">
        <v>2163.1823568740001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EU'!$G$7</f>
        <v>11569274.617301412</v>
      </c>
    </row>
    <row r="3" spans="1:2">
      <c r="A3" t="s">
        <v>32</v>
      </c>
      <c r="B3">
        <f>'NEWT - EU'!$G$8</f>
        <v>992880.32968956977</v>
      </c>
    </row>
    <row r="4" spans="1:2">
      <c r="A4" t="s">
        <v>33</v>
      </c>
      <c r="B4">
        <f>'NEWT - EU'!$G$9</f>
        <v>380128.69073630101</v>
      </c>
    </row>
    <row r="5" spans="1:2">
      <c r="A5" t="s">
        <v>34</v>
      </c>
      <c r="B5">
        <f>'NEWT - EU'!$G$10</f>
        <v>248.746087523</v>
      </c>
    </row>
    <row r="14" spans="1:2">
      <c r="A14" t="s">
        <v>35</v>
      </c>
    </row>
    <row r="15" spans="1:2">
      <c r="A15" t="s">
        <v>31</v>
      </c>
      <c r="B15">
        <f>'NEWT - EU'!$I$7</f>
        <v>399670</v>
      </c>
    </row>
    <row r="16" spans="1:2">
      <c r="A16" t="s">
        <v>32</v>
      </c>
      <c r="B16">
        <f>'NEWT - EU'!$I$8</f>
        <v>45738</v>
      </c>
    </row>
    <row r="17" spans="1:2">
      <c r="A17" t="s">
        <v>33</v>
      </c>
      <c r="B17">
        <f>'NEWT - EU'!$I$9</f>
        <v>885602</v>
      </c>
    </row>
    <row r="18" spans="1:2">
      <c r="A18" t="s">
        <v>34</v>
      </c>
      <c r="B18">
        <f>'NEWT - EU'!$I$10</f>
        <v>2561</v>
      </c>
    </row>
    <row r="26" spans="1:2">
      <c r="A26" t="s">
        <v>18</v>
      </c>
    </row>
    <row r="27" spans="1:2">
      <c r="A27" t="s">
        <v>36</v>
      </c>
      <c r="B27">
        <f>'NEWT - EU'!$G$18</f>
        <v>6468076.5966885258</v>
      </c>
    </row>
    <row r="28" spans="1:2">
      <c r="A28" t="s">
        <v>37</v>
      </c>
      <c r="B28">
        <f>'NEWT - EU'!$G$19</f>
        <v>1035396.131313387</v>
      </c>
    </row>
    <row r="29" spans="1:2">
      <c r="A29" t="s">
        <v>38</v>
      </c>
      <c r="B29">
        <f>'NEWT - EU'!$G$22</f>
        <v>202068.615265514</v>
      </c>
    </row>
    <row r="30" spans="1:2">
      <c r="A30" t="s">
        <v>39</v>
      </c>
      <c r="B30">
        <f>'NEWT - EU'!$G$23</f>
        <v>4856613.6037235549</v>
      </c>
    </row>
    <row r="39" spans="1:2">
      <c r="A39" t="s">
        <v>40</v>
      </c>
    </row>
    <row r="40" spans="1:2">
      <c r="A40" t="s">
        <v>41</v>
      </c>
      <c r="B40">
        <f>'NEWT - EU'!$G$26</f>
        <v>5903307.1628582394</v>
      </c>
    </row>
    <row r="41" spans="1:2">
      <c r="A41" t="s">
        <v>42</v>
      </c>
      <c r="B41">
        <f>'NEWT - EU'!$G$27</f>
        <v>6649882.2049076501</v>
      </c>
    </row>
    <row r="42" spans="1:2">
      <c r="A42" t="s">
        <v>43</v>
      </c>
      <c r="B42">
        <f>'NEWT - EU'!$G$28</f>
        <v>8165.3099328549997</v>
      </c>
    </row>
    <row r="43" spans="1:2">
      <c r="A43" t="s">
        <v>44</v>
      </c>
      <c r="B43">
        <f>'NEWT - EU'!$G$29</f>
        <v>800.26929223800005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2023-09-19T08:37:22Z</dcterms:created>
  <dcterms:modified xsi:type="dcterms:W3CDTF">2023-09-19T08:37:22Z</dcterms:modified>
</cp:coreProperties>
</file>