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E6D7E186-06DC-452F-A05A-7D06C91BF3FD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H19" i="5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G8" i="5"/>
  <c r="H15" i="5" s="1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H20" i="2"/>
  <c r="J19" i="2"/>
  <c r="H19" i="2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<sst xmlns="http://schemas.openxmlformats.org/spreadsheetml/2006/main" count="82" uniqueCount="45">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</sst>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12320584.305324703</c:v>
                </c:pt>
                <c:pt idx="1">
                  <c:v>908610.75135036372</c:v>
                </c:pt>
                <c:pt idx="2">
                  <c:v>404249.31922141899</c:v>
                </c:pt>
                <c:pt idx="3">
                  <c:v>6552.8246328100004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A2-47C0-9089-DC51B650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426478</c:v>
                </c:pt>
                <c:pt idx="1">
                  <c:v>42531</c:v>
                </c:pt>
                <c:pt idx="2">
                  <c:v>911286</c:v>
                </c:pt>
                <c:pt idx="3">
                  <c:v>2386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EC-4B41-AD6C-82C9BD8A2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6920927.3831401216</c:v>
                </c:pt>
                <c:pt idx="1">
                  <c:v>1101905.793094184</c:v>
                </c:pt>
                <c:pt idx="2">
                  <c:v>209961.13698518599</c:v>
                </c:pt>
                <c:pt idx="3">
                  <c:v>4996400.7434555767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5E-4082-9DAB-A73E8C2BE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6242249.8295412846</c:v>
                </c:pt>
                <c:pt idx="1">
                  <c:v>6979958.7358197235</c:v>
                </c:pt>
                <c:pt idx="2">
                  <c:v>6698.2412933619999</c:v>
                </c:pt>
                <c:pt idx="3">
                  <c:v>288.25002069800001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4E9-4BA0-B4B9-E1305C2B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13639997.200529296</v>
      </c>
      <c r="H4" s="5"/>
      <c r="I4" s="1">
        <v>1382681</v>
      </c>
      <c r="J4" s="5"/>
      <c r="K4" s="3">
        <v>1516857.5813703181</v>
      </c>
    </row>
    <row r="5" spans="1:11">
      <c r="E5" s="6" t="s">
        <v>7</v>
      </c>
      <c r="F5" s="6"/>
      <c r="G5" s="2">
        <v>13229195.056675067</v>
      </c>
      <c r="H5" s="4">
        <f>G5/G4</f>
        <v>0.96988253459184814</v>
      </c>
      <c r="I5">
        <v>469009</v>
      </c>
      <c r="J5" s="4">
        <f>I5/I4</f>
        <v>0.33920260710894268</v>
      </c>
      <c r="K5" s="2">
        <v>1404525.667547419</v>
      </c>
    </row>
    <row r="6" spans="1:11">
      <c r="F6" t="s">
        <v>8</v>
      </c>
    </row>
    <row r="7" spans="1:11">
      <c r="F7" t="s">
        <v>9</v>
      </c>
      <c r="G7" s="2">
        <v>12320584.305324703</v>
      </c>
      <c r="H7" s="4">
        <f>G7/G5</f>
        <v>0.931317759889563</v>
      </c>
      <c r="I7">
        <v>426478</v>
      </c>
      <c r="J7" s="4">
        <f>I7/I5</f>
        <v>0.90931730521162701</v>
      </c>
      <c r="K7" s="2">
        <v>1311305.7329672039</v>
      </c>
    </row>
    <row r="8" spans="1:11">
      <c r="F8" t="s">
        <v>10</v>
      </c>
      <c r="G8" s="2">
        <f>G5-G7</f>
        <v>908610.75135036372</v>
      </c>
      <c r="H8" s="4">
        <f>1-H7</f>
        <v>6.8682240110436998E-2</v>
      </c>
      <c r="I8">
        <f>I5-I7</f>
        <v>42531</v>
      </c>
      <c r="J8" s="4">
        <f>1-J7</f>
        <v>9.0682694788372986E-2</v>
      </c>
      <c r="K8" s="2">
        <f>K5-K7</f>
        <v>93219.93458021502</v>
      </c>
    </row>
    <row r="9" spans="1:11">
      <c r="E9" s="6" t="s">
        <v>11</v>
      </c>
      <c r="F9" s="6"/>
      <c r="G9" s="2">
        <v>404249.31922141899</v>
      </c>
      <c r="H9" s="4">
        <f>1-H5-H10</f>
        <v>2.9637052946442866E-2</v>
      </c>
      <c r="I9">
        <v>911286</v>
      </c>
      <c r="J9" s="4">
        <f>1-J5-J10</f>
        <v>0.65907175986362732</v>
      </c>
      <c r="K9" s="2">
        <v>105629.79925886</v>
      </c>
    </row>
    <row r="10" spans="1:11">
      <c r="E10" s="6" t="s">
        <v>12</v>
      </c>
      <c r="F10" s="6"/>
      <c r="G10" s="2">
        <v>6552.8246328100004</v>
      </c>
      <c r="H10" s="4">
        <f>G10/G4</f>
        <v>4.8041246170898923E-4</v>
      </c>
      <c r="I10">
        <v>2386</v>
      </c>
      <c r="J10" s="4">
        <f>I10/I4</f>
        <v>1.7256330274300436E-3</v>
      </c>
      <c r="K10" s="2">
        <v>6702.1145640389996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7639758.2222854309</v>
      </c>
      <c r="H13" s="5">
        <f>G13/G5</f>
        <v>0.57749229560498705</v>
      </c>
      <c r="I13" s="1">
        <f>I14+I15</f>
        <v>295431</v>
      </c>
      <c r="J13" s="5">
        <f>I13/I5</f>
        <v>0.62990475662513934</v>
      </c>
      <c r="K13" s="3">
        <f>K14+K15</f>
        <v>294279.783439942</v>
      </c>
    </row>
    <row r="14" spans="1:11">
      <c r="E14" s="6" t="s">
        <v>15</v>
      </c>
      <c r="F14" s="6"/>
      <c r="G14" s="2">
        <v>7046285.2194879046</v>
      </c>
      <c r="H14" s="4">
        <f>G14/G7</f>
        <v>0.57191161107859512</v>
      </c>
      <c r="I14">
        <v>267951</v>
      </c>
      <c r="J14" s="4">
        <f>I14/I7</f>
        <v>0.62828797733997999</v>
      </c>
      <c r="K14" s="2">
        <v>310188.92549492198</v>
      </c>
    </row>
    <row r="15" spans="1:11">
      <c r="E15" s="6" t="s">
        <v>16</v>
      </c>
      <c r="F15" s="6"/>
      <c r="G15" s="2">
        <v>593473.00279752596</v>
      </c>
      <c r="H15" s="4">
        <f>G15/G8</f>
        <v>0.65316528768288873</v>
      </c>
      <c r="I15">
        <v>27480</v>
      </c>
      <c r="J15" s="4">
        <f>I15/I8</f>
        <v>0.64611694998941949</v>
      </c>
      <c r="K15" s="2">
        <v>-15909.14205498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6920927.3831401216</v>
      </c>
      <c r="H18" s="4">
        <f>G18/G5</f>
        <v>0.52315559287547297</v>
      </c>
      <c r="I18">
        <v>274599</v>
      </c>
      <c r="J18" s="4">
        <f>I18/I5</f>
        <v>0.58548769853030536</v>
      </c>
      <c r="K18" s="2">
        <v>185331.498866771</v>
      </c>
    </row>
    <row r="19" spans="2:11">
      <c r="E19" s="6" t="s">
        <v>20</v>
      </c>
      <c r="F19" s="6"/>
      <c r="G19" s="2">
        <v>1101905.793094184</v>
      </c>
      <c r="H19" s="4">
        <f>G19/G5</f>
        <v>8.3293487500450333E-2</v>
      </c>
      <c r="I19">
        <v>25334</v>
      </c>
      <c r="J19" s="4">
        <f>I19/I5</f>
        <v>5.401602101452211E-2</v>
      </c>
      <c r="K19" s="2">
        <v>146043.70522900001</v>
      </c>
    </row>
    <row r="20" spans="2:11">
      <c r="E20" s="6" t="s">
        <v>21</v>
      </c>
      <c r="F20" s="6"/>
      <c r="G20" s="2">
        <v>5206361.8804407623</v>
      </c>
      <c r="H20" s="4">
        <f>1-H18-H19</f>
        <v>0.39355091962407668</v>
      </c>
      <c r="I20">
        <v>169076</v>
      </c>
      <c r="J20" s="4">
        <f>1-J18-J19</f>
        <v>0.36049628045517251</v>
      </c>
      <c r="K20" s="2">
        <v>1073150.4634516479</v>
      </c>
    </row>
    <row r="21" spans="2:11">
      <c r="F21" t="s">
        <v>22</v>
      </c>
    </row>
    <row r="22" spans="2:11">
      <c r="F22" t="s">
        <v>23</v>
      </c>
      <c r="G22" s="2">
        <v>209961.13698518599</v>
      </c>
      <c r="H22" s="4">
        <f>G22/G20</f>
        <v>4.032780313907243E-2</v>
      </c>
      <c r="I22">
        <v>14484</v>
      </c>
      <c r="J22" s="4">
        <f>I22/I20</f>
        <v>8.5665617828668758E-2</v>
      </c>
      <c r="K22" s="2">
        <v>33428.410312483</v>
      </c>
    </row>
    <row r="23" spans="2:11">
      <c r="F23" t="s">
        <v>24</v>
      </c>
      <c r="G23" s="2">
        <f>G20-G22</f>
        <v>4996400.7434555767</v>
      </c>
      <c r="H23" s="4">
        <f>1-H22</f>
        <v>0.95967219686092753</v>
      </c>
      <c r="I23">
        <f>I20-I22</f>
        <v>154592</v>
      </c>
      <c r="J23" s="4">
        <f>1-J22</f>
        <v>0.91433438217133123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6242249.8295412846</v>
      </c>
      <c r="H26" s="4">
        <f>G26/G5</f>
        <v>0.47185409261855482</v>
      </c>
      <c r="I26">
        <v>237110</v>
      </c>
      <c r="J26" s="4">
        <f>I26/I5</f>
        <v>0.50555533049472401</v>
      </c>
      <c r="K26" s="2">
        <v>334002.67328559002</v>
      </c>
    </row>
    <row r="27" spans="2:11">
      <c r="E27" s="6" t="s">
        <v>27</v>
      </c>
      <c r="F27" s="6"/>
      <c r="G27" s="2">
        <v>6979958.7358197235</v>
      </c>
      <c r="H27" s="4">
        <f>G27/G5</f>
        <v>0.52761779578552959</v>
      </c>
      <c r="I27">
        <v>231689</v>
      </c>
      <c r="J27" s="4">
        <f>I27/I5</f>
        <v>0.49399691690351361</v>
      </c>
      <c r="K27" s="2">
        <v>1070461.2864050269</v>
      </c>
    </row>
    <row r="28" spans="2:11">
      <c r="E28" s="6" t="s">
        <v>28</v>
      </c>
      <c r="F28" s="6"/>
      <c r="G28" s="2">
        <v>6698.2412933619999</v>
      </c>
      <c r="H28" s="4">
        <f>G28/G5</f>
        <v>5.0632266473251992E-4</v>
      </c>
      <c r="I28">
        <v>201</v>
      </c>
      <c r="J28" s="4">
        <f>I28/I5</f>
        <v>4.2856320454404926E-4</v>
      </c>
      <c r="K28" s="2">
        <v>61.707856802000002</v>
      </c>
    </row>
    <row r="29" spans="2:11">
      <c r="E29" s="6" t="s">
        <v>29</v>
      </c>
      <c r="F29" s="6"/>
      <c r="G29" s="2">
        <v>288.25002069800001</v>
      </c>
      <c r="H29" s="4">
        <f>G29/G5</f>
        <v>2.1788931183122698E-5</v>
      </c>
      <c r="I29">
        <v>9</v>
      </c>
      <c r="J29" s="4">
        <f>I29/I5</f>
        <v>1.9189397218390266E-5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13896554.794081431</v>
      </c>
      <c r="H4" s="5"/>
      <c r="I4" s="1">
        <v>2380703</v>
      </c>
      <c r="J4" s="5"/>
      <c r="K4" s="3">
        <v>163138304.46643487</v>
      </c>
    </row>
    <row r="5" spans="1:11">
      <c r="E5" s="6" t="s">
        <v>7</v>
      </c>
      <c r="F5" s="6"/>
      <c r="G5" s="2">
        <v>11881254.961759292</v>
      </c>
      <c r="H5" s="4">
        <f>G5/G4</f>
        <v>0.85497845601411515</v>
      </c>
      <c r="I5">
        <v>449226</v>
      </c>
      <c r="J5" s="4">
        <f>I5/I4</f>
        <v>0.18869468388118971</v>
      </c>
      <c r="K5" s="2">
        <v>4247229.6247032676</v>
      </c>
    </row>
    <row r="6" spans="1:11">
      <c r="F6" t="s">
        <v>8</v>
      </c>
    </row>
    <row r="7" spans="1:11">
      <c r="F7" t="s">
        <v>9</v>
      </c>
      <c r="G7" s="2">
        <v>10891791.695461035</v>
      </c>
      <c r="H7" s="4">
        <f>G7/G5</f>
        <v>0.91672064361189809</v>
      </c>
      <c r="I7">
        <v>411118</v>
      </c>
      <c r="J7" s="4">
        <f>I7/I5</f>
        <v>0.91516964734899586</v>
      </c>
      <c r="K7" s="2">
        <v>4020297.8291421402</v>
      </c>
    </row>
    <row r="8" spans="1:11">
      <c r="F8" t="s">
        <v>10</v>
      </c>
      <c r="G8" s="2">
        <f>G5-G7</f>
        <v>989463.26629825681</v>
      </c>
      <c r="H8" s="4">
        <f>1-H7</f>
        <v>8.3279356388101911E-2</v>
      </c>
      <c r="I8">
        <f>I5-I7</f>
        <v>38108</v>
      </c>
      <c r="J8" s="4">
        <f>1-J7</f>
        <v>8.4830352651004137E-2</v>
      </c>
      <c r="K8" s="2">
        <f>K5-K7</f>
        <v>226931.79556112736</v>
      </c>
    </row>
    <row r="9" spans="1:11">
      <c r="E9" s="6" t="s">
        <v>11</v>
      </c>
      <c r="F9" s="6"/>
      <c r="G9" s="2">
        <v>1768946.486620758</v>
      </c>
      <c r="H9" s="4">
        <f>1-H5-H10</f>
        <v>0.12729388778966688</v>
      </c>
      <c r="I9">
        <v>1442535</v>
      </c>
      <c r="J9" s="4">
        <f>1-J5-J10</f>
        <v>0.60592816491599333</v>
      </c>
      <c r="K9" s="2">
        <v>158329322.94757897</v>
      </c>
    </row>
    <row r="10" spans="1:11">
      <c r="E10" s="6" t="s">
        <v>12</v>
      </c>
      <c r="F10" s="6"/>
      <c r="G10" s="2">
        <v>246353.34570137999</v>
      </c>
      <c r="H10" s="4">
        <f>G10/G4</f>
        <v>1.7727656196217953E-2</v>
      </c>
      <c r="I10">
        <v>488942</v>
      </c>
      <c r="J10" s="4">
        <f>I10/I4</f>
        <v>0.20537715120281699</v>
      </c>
      <c r="K10" s="2">
        <v>561751.89415263303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5822767.9048044747</v>
      </c>
      <c r="H13" s="5">
        <f>G13/G5</f>
        <v>0.49008020815524023</v>
      </c>
      <c r="I13" s="1">
        <f>I14+I15</f>
        <v>179845</v>
      </c>
      <c r="J13" s="5">
        <f>I13/I5</f>
        <v>0.40034414748923702</v>
      </c>
      <c r="K13" s="3">
        <f>K14+K15</f>
        <v>1234914.0017882939</v>
      </c>
    </row>
    <row r="14" spans="1:11">
      <c r="E14" s="6" t="s">
        <v>15</v>
      </c>
      <c r="F14" s="6"/>
      <c r="G14" s="2">
        <v>5428205.8872698033</v>
      </c>
      <c r="H14" s="4">
        <f>G14/G7</f>
        <v>0.49837584476867236</v>
      </c>
      <c r="I14">
        <v>164111</v>
      </c>
      <c r="J14" s="4">
        <f>I14/I7</f>
        <v>0.39918222991939056</v>
      </c>
      <c r="K14" s="2">
        <v>1193743.2825499349</v>
      </c>
    </row>
    <row r="15" spans="1:11">
      <c r="E15" s="6" t="s">
        <v>16</v>
      </c>
      <c r="F15" s="6"/>
      <c r="G15" s="2">
        <v>394562.017534671</v>
      </c>
      <c r="H15" s="4">
        <f>G15/G8</f>
        <v>0.39876368428591769</v>
      </c>
      <c r="I15">
        <v>15734</v>
      </c>
      <c r="J15" s="4">
        <f>I15/I8</f>
        <v>0.41287918547286662</v>
      </c>
      <c r="K15" s="2">
        <v>41170.719238359001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5063552.2300990708</v>
      </c>
      <c r="H18" s="4">
        <f>G18/G5</f>
        <v>0.4261799150339331</v>
      </c>
      <c r="I18">
        <v>178239</v>
      </c>
      <c r="J18" s="4">
        <f>I18/I5</f>
        <v>0.396769109535067</v>
      </c>
      <c r="K18" s="2">
        <v>1169381.035377424</v>
      </c>
    </row>
    <row r="19" spans="2:11">
      <c r="E19" s="6" t="s">
        <v>20</v>
      </c>
      <c r="F19" s="6"/>
      <c r="G19" s="2">
        <v>870537.73091563105</v>
      </c>
      <c r="H19" s="4">
        <f>G19/G5</f>
        <v>7.3269846806378783E-2</v>
      </c>
      <c r="I19">
        <v>24986</v>
      </c>
      <c r="J19" s="4">
        <f>I19/I5</f>
        <v>5.5620111035425378E-2</v>
      </c>
      <c r="K19" s="2">
        <v>341134.58409179299</v>
      </c>
    </row>
    <row r="20" spans="2:11">
      <c r="E20" s="6" t="s">
        <v>21</v>
      </c>
      <c r="F20" s="6"/>
      <c r="G20" s="2">
        <v>5947165.0007445896</v>
      </c>
      <c r="H20" s="4">
        <f>1-H18-H19</f>
        <v>0.50055023815968802</v>
      </c>
      <c r="I20">
        <v>245968</v>
      </c>
      <c r="J20" s="4">
        <f>1-J18-J19</f>
        <v>0.54761077942950764</v>
      </c>
      <c r="K20" s="2">
        <v>2727477.9820732009</v>
      </c>
    </row>
    <row r="21" spans="2:11">
      <c r="F21" t="s">
        <v>22</v>
      </c>
    </row>
    <row r="22" spans="2:11">
      <c r="F22" t="s">
        <v>23</v>
      </c>
      <c r="G22" s="2">
        <v>307070.41287668399</v>
      </c>
      <c r="H22" s="4">
        <f>G22/G20</f>
        <v>5.163307438724813E-2</v>
      </c>
      <c r="I22">
        <v>20803</v>
      </c>
      <c r="J22" s="4">
        <f>I22/I20</f>
        <v>8.4576042412021074E-2</v>
      </c>
      <c r="K22" s="2">
        <v>571744.75420140498</v>
      </c>
    </row>
    <row r="23" spans="2:11">
      <c r="F23" t="s">
        <v>24</v>
      </c>
      <c r="G23" s="2">
        <f>G20-G22</f>
        <v>5640094.5878679054</v>
      </c>
      <c r="H23" s="4">
        <f>1-H22</f>
        <v>0.94836692561275182</v>
      </c>
      <c r="I23">
        <f>I20-I22</f>
        <v>225165</v>
      </c>
      <c r="J23" s="4">
        <f>1-J22</f>
        <v>0.9154239575879789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6282970.9230758986</v>
      </c>
      <c r="H26" s="4">
        <f>G26/G5</f>
        <v>0.5288137442802221</v>
      </c>
      <c r="I26">
        <v>222181</v>
      </c>
      <c r="J26" s="4">
        <f>I26/I5</f>
        <v>0.49458624389505507</v>
      </c>
      <c r="K26" s="2">
        <v>2706484.3743834561</v>
      </c>
    </row>
    <row r="27" spans="2:11">
      <c r="E27" s="6" t="s">
        <v>27</v>
      </c>
      <c r="F27" s="6"/>
      <c r="G27" s="2">
        <v>5564562.4201459391</v>
      </c>
      <c r="H27" s="4">
        <f>G27/G5</f>
        <v>0.46834803546055526</v>
      </c>
      <c r="I27">
        <v>226013</v>
      </c>
      <c r="J27" s="4">
        <f>I27/I5</f>
        <v>0.50311647144199134</v>
      </c>
      <c r="K27" s="2">
        <v>1528093.7537253599</v>
      </c>
    </row>
    <row r="28" spans="2:11">
      <c r="E28" s="6" t="s">
        <v>28</v>
      </c>
      <c r="F28" s="6"/>
      <c r="G28" s="2">
        <v>29814.151619744</v>
      </c>
      <c r="H28" s="4">
        <f>G28/G5</f>
        <v>2.5093436438914135E-3</v>
      </c>
      <c r="I28">
        <v>833</v>
      </c>
      <c r="J28" s="4">
        <f>I28/I5</f>
        <v>1.8543005079848451E-3</v>
      </c>
      <c r="K28" s="2">
        <v>9907.8655478359997</v>
      </c>
    </row>
    <row r="29" spans="2:11">
      <c r="E29" s="6" t="s">
        <v>29</v>
      </c>
      <c r="F29" s="6"/>
      <c r="G29" s="2">
        <v>3907.46691771</v>
      </c>
      <c r="H29" s="4">
        <f>G29/G5</f>
        <v>3.2887661533116447E-4</v>
      </c>
      <c r="I29">
        <v>194</v>
      </c>
      <c r="J29" s="4">
        <f>I29/I5</f>
        <v>4.3185389981879944E-4</v>
      </c>
      <c r="K29" s="2">
        <v>2743.6310466159998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12320584.305324703</v>
      </c>
    </row>
    <row r="3" spans="1:2">
      <c r="A3" t="s">
        <v>32</v>
      </c>
      <c r="B3">
        <f>'NEWT - EU'!$G$8</f>
        <v>908610.75135036372</v>
      </c>
    </row>
    <row r="4" spans="1:2">
      <c r="A4" t="s">
        <v>33</v>
      </c>
      <c r="B4">
        <f>'NEWT - EU'!$G$9</f>
        <v>404249.31922141899</v>
      </c>
    </row>
    <row r="5" spans="1:2">
      <c r="A5" t="s">
        <v>34</v>
      </c>
      <c r="B5">
        <f>'NEWT - EU'!$G$10</f>
        <v>6552.8246328100004</v>
      </c>
    </row>
    <row r="14" spans="1:2">
      <c r="A14" t="s">
        <v>35</v>
      </c>
    </row>
    <row r="15" spans="1:2">
      <c r="A15" t="s">
        <v>31</v>
      </c>
      <c r="B15">
        <f>'NEWT - EU'!$I$7</f>
        <v>426478</v>
      </c>
    </row>
    <row r="16" spans="1:2">
      <c r="A16" t="s">
        <v>32</v>
      </c>
      <c r="B16">
        <f>'NEWT - EU'!$I$8</f>
        <v>42531</v>
      </c>
    </row>
    <row r="17" spans="1:2">
      <c r="A17" t="s">
        <v>33</v>
      </c>
      <c r="B17">
        <f>'NEWT - EU'!$I$9</f>
        <v>911286</v>
      </c>
    </row>
    <row r="18" spans="1:2">
      <c r="A18" t="s">
        <v>34</v>
      </c>
      <c r="B18">
        <f>'NEWT - EU'!$I$10</f>
        <v>2386</v>
      </c>
    </row>
    <row r="26" spans="1:2">
      <c r="A26" t="s">
        <v>18</v>
      </c>
    </row>
    <row r="27" spans="1:2">
      <c r="A27" t="s">
        <v>36</v>
      </c>
      <c r="B27">
        <f>'NEWT - EU'!$G$18</f>
        <v>6920927.3831401216</v>
      </c>
    </row>
    <row r="28" spans="1:2">
      <c r="A28" t="s">
        <v>37</v>
      </c>
      <c r="B28">
        <f>'NEWT - EU'!$G$19</f>
        <v>1101905.793094184</v>
      </c>
    </row>
    <row r="29" spans="1:2">
      <c r="A29" t="s">
        <v>38</v>
      </c>
      <c r="B29">
        <f>'NEWT - EU'!$G$22</f>
        <v>209961.13698518599</v>
      </c>
    </row>
    <row r="30" spans="1:2">
      <c r="A30" t="s">
        <v>39</v>
      </c>
      <c r="B30">
        <f>'NEWT - EU'!$G$23</f>
        <v>4996400.7434555767</v>
      </c>
    </row>
    <row r="39" spans="1:2">
      <c r="A39" t="s">
        <v>40</v>
      </c>
    </row>
    <row r="40" spans="1:2">
      <c r="A40" t="s">
        <v>41</v>
      </c>
      <c r="B40">
        <f>'NEWT - EU'!$G$26</f>
        <v>6242249.8295412846</v>
      </c>
    </row>
    <row r="41" spans="1:2">
      <c r="A41" t="s">
        <v>42</v>
      </c>
      <c r="B41">
        <f>'NEWT - EU'!$G$27</f>
        <v>6979958.7358197235</v>
      </c>
    </row>
    <row r="42" spans="1:2">
      <c r="A42" t="s">
        <v>43</v>
      </c>
      <c r="B42">
        <f>'NEWT - EU'!$G$28</f>
        <v>6698.2412933619999</v>
      </c>
    </row>
    <row r="43" spans="1:2">
      <c r="A43" t="s">
        <v>44</v>
      </c>
      <c r="B43">
        <f>'NEWT - EU'!$G$29</f>
        <v>288.25002069800001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2023-06-16T10:08:54Z</dcterms:created>
  <dcterms:modified xsi:type="dcterms:W3CDTF">2023-06-16T10:08:54Z</dcterms:modified>
</cp:coreProperties>
</file>