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DA5E2BF-EE47-49DA-ACE8-C5FB06D2F7CF}" xr6:coauthVersionLast="47" xr6:coauthVersionMax="47" xr10:uidLastSave="{00000000-0000-0000-0000-000000000000}"/>
  <bookViews>
    <workbookView xWindow="32535" yWindow="2700" windowWidth="21600" windowHeight="112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J20" i="5" s="1"/>
  <c r="H19" i="5"/>
  <c r="J18" i="5"/>
  <c r="H18" i="5"/>
  <c r="J14" i="5"/>
  <c r="H14" i="5"/>
  <c r="K13" i="5"/>
  <c r="J13" i="5"/>
  <c r="I13" i="5"/>
  <c r="G13" i="5"/>
  <c r="H13" i="5" s="1"/>
  <c r="J10" i="5"/>
  <c r="H10" i="5"/>
  <c r="H9" i="5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G8" i="2"/>
  <c r="J7" i="2"/>
  <c r="H7" i="2"/>
  <c r="H8" i="2" s="1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<sst xmlns="http://schemas.openxmlformats.org/spreadsheetml/2006/main" count="82" uniqueCount="45">
  <si>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July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</si>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</sst>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11930846.957861925</c:v>
                </c:pt>
                <c:pt idx="1">
                  <c:v>933534.54318291321</c:v>
                </c:pt>
                <c:pt idx="2">
                  <c:v>347803.59173419903</c:v>
                </c:pt>
                <c:pt idx="3">
                  <c:v>201.675550907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4C2-4013-8F87-EDDA48A83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404871</c:v>
                </c:pt>
                <c:pt idx="1">
                  <c:v>42784</c:v>
                </c:pt>
                <c:pt idx="2">
                  <c:v>872465</c:v>
                </c:pt>
                <c:pt idx="3">
                  <c:v>2697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D1-4921-A2E8-2F8F4879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6604413.5868949573</c:v>
                </c:pt>
                <c:pt idx="1">
                  <c:v>1048418.920572629</c:v>
                </c:pt>
                <c:pt idx="2">
                  <c:v>185330.62855866799</c:v>
                </c:pt>
                <c:pt idx="3">
                  <c:v>5026218.3650185838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55-4B0E-90AC-0E0D52E5A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6065157.4927064851</c:v>
                </c:pt>
                <c:pt idx="1">
                  <c:v>6789980.1880565044</c:v>
                </c:pt>
                <c:pt idx="2">
                  <c:v>8098.6635868490002</c:v>
                </c:pt>
                <c:pt idx="3">
                  <c:v>1145.1566949999999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DB-42B3-B2C9-1840D075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13212386.768329944</v>
      </c>
      <c r="H4" s="5"/>
      <c r="I4" s="1">
        <v>1322817</v>
      </c>
      <c r="J4" s="5"/>
      <c r="K4" s="3">
        <v>1564044.3979181149</v>
      </c>
    </row>
    <row r="5" spans="1:11">
      <c r="E5" s="6" t="s">
        <v>7</v>
      </c>
      <c r="F5" s="6"/>
      <c r="G5" s="2">
        <v>12864381.501044838</v>
      </c>
      <c r="H5" s="4">
        <f>G5/G4</f>
        <v>0.97366068119355431</v>
      </c>
      <c r="I5">
        <v>447655</v>
      </c>
      <c r="J5" s="4">
        <f>I5/I4</f>
        <v>0.33841037724794887</v>
      </c>
      <c r="K5" s="2">
        <v>1481268.146331955</v>
      </c>
    </row>
    <row r="6" spans="1:11">
      <c r="F6" t="s">
        <v>8</v>
      </c>
    </row>
    <row r="7" spans="1:11">
      <c r="F7" t="s">
        <v>9</v>
      </c>
      <c r="G7" s="2">
        <v>11930846.957861925</v>
      </c>
      <c r="H7" s="4">
        <f>G7/G5</f>
        <v>0.9274326136000326</v>
      </c>
      <c r="I7">
        <v>404871</v>
      </c>
      <c r="J7" s="4">
        <f>I7/I5</f>
        <v>0.90442639979448458</v>
      </c>
      <c r="K7" s="2">
        <v>1344261.209062956</v>
      </c>
    </row>
    <row r="8" spans="1:11">
      <c r="F8" t="s">
        <v>10</v>
      </c>
      <c r="G8" s="2">
        <f>G5-G7</f>
        <v>933534.54318291321</v>
      </c>
      <c r="H8" s="4">
        <f>1-H7</f>
        <v>7.2567386399967404E-2</v>
      </c>
      <c r="I8">
        <f>I5-I7</f>
        <v>42784</v>
      </c>
      <c r="J8" s="4">
        <f>1-J7</f>
        <v>9.5573600205515419E-2</v>
      </c>
      <c r="K8" s="2">
        <f>K5-K7</f>
        <v>137006.93726899894</v>
      </c>
    </row>
    <row r="9" spans="1:11">
      <c r="E9" s="6" t="s">
        <v>11</v>
      </c>
      <c r="F9" s="6"/>
      <c r="G9" s="2">
        <v>347803.59173419903</v>
      </c>
      <c r="H9" s="4">
        <f>1-H5-H10</f>
        <v>2.6324054679347137E-2</v>
      </c>
      <c r="I9">
        <v>872465</v>
      </c>
      <c r="J9" s="4">
        <f>1-J5-J10</f>
        <v>0.6595507919840764</v>
      </c>
      <c r="K9" s="2">
        <v>82145.779459177007</v>
      </c>
    </row>
    <row r="10" spans="1:11">
      <c r="E10" s="6" t="s">
        <v>12</v>
      </c>
      <c r="F10" s="6"/>
      <c r="G10" s="2">
        <v>201.675550907</v>
      </c>
      <c r="H10" s="4">
        <f>G10/G4</f>
        <v>1.5264127098550866E-5</v>
      </c>
      <c r="I10">
        <v>2697</v>
      </c>
      <c r="J10" s="4">
        <f>I10/I4</f>
        <v>2.0388307679747087E-3</v>
      </c>
      <c r="K10" s="2">
        <v>630.47212698299995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7131982.2356490009</v>
      </c>
      <c r="H13" s="5">
        <f>G13/G5</f>
        <v>0.55439760046526487</v>
      </c>
      <c r="I13" s="1">
        <f>I14+I15</f>
        <v>269949</v>
      </c>
      <c r="J13" s="5">
        <f>I13/I5</f>
        <v>0.60302911840591522</v>
      </c>
      <c r="K13" s="3">
        <f>K14+K15</f>
        <v>499257.83955963701</v>
      </c>
    </row>
    <row r="14" spans="1:11">
      <c r="E14" s="6" t="s">
        <v>15</v>
      </c>
      <c r="F14" s="6"/>
      <c r="G14" s="2">
        <v>6519980.6451520408</v>
      </c>
      <c r="H14" s="4">
        <f>G14/G7</f>
        <v>0.54648095547446851</v>
      </c>
      <c r="I14">
        <v>243048</v>
      </c>
      <c r="J14" s="4">
        <f>I14/I7</f>
        <v>0.60030972828382378</v>
      </c>
      <c r="K14" s="2">
        <v>485040.31195461302</v>
      </c>
    </row>
    <row r="15" spans="1:11">
      <c r="E15" s="6" t="s">
        <v>16</v>
      </c>
      <c r="F15" s="6"/>
      <c r="G15" s="2">
        <v>612001.59049695998</v>
      </c>
      <c r="H15" s="4">
        <f>G15/G8</f>
        <v>0.65557465973387841</v>
      </c>
      <c r="I15">
        <v>26901</v>
      </c>
      <c r="J15" s="4">
        <f>I15/I8</f>
        <v>0.62876308900523559</v>
      </c>
      <c r="K15" s="2">
        <v>14217.527605024001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6604413.5868949573</v>
      </c>
      <c r="H18" s="4">
        <f>G18/G5</f>
        <v>0.51338757221702036</v>
      </c>
      <c r="I18">
        <v>258012</v>
      </c>
      <c r="J18" s="4">
        <f>I18/I5</f>
        <v>0.5763634942087098</v>
      </c>
      <c r="K18" s="2">
        <v>375686.55371072103</v>
      </c>
    </row>
    <row r="19" spans="2:11">
      <c r="E19" s="6" t="s">
        <v>20</v>
      </c>
      <c r="F19" s="6"/>
      <c r="G19" s="2">
        <v>1048418.920572629</v>
      </c>
      <c r="H19" s="4">
        <f>G19/G5</f>
        <v>8.1497810095843087E-2</v>
      </c>
      <c r="I19">
        <v>23577</v>
      </c>
      <c r="J19" s="4">
        <f>I19/I5</f>
        <v>5.2667791044442705E-2</v>
      </c>
      <c r="K19" s="2">
        <v>135143.70243241699</v>
      </c>
    </row>
    <row r="20" spans="2:11">
      <c r="E20" s="6" t="s">
        <v>21</v>
      </c>
      <c r="F20" s="6"/>
      <c r="G20" s="2">
        <v>5211548.9935772521</v>
      </c>
      <c r="H20" s="4">
        <f>1-H18-H19</f>
        <v>0.40511461768713652</v>
      </c>
      <c r="I20">
        <v>166066</v>
      </c>
      <c r="J20" s="4">
        <f>1-J18-J19</f>
        <v>0.37096871474684751</v>
      </c>
      <c r="K20" s="2">
        <v>970437.89018881705</v>
      </c>
    </row>
    <row r="21" spans="2:11">
      <c r="F21" t="s">
        <v>22</v>
      </c>
    </row>
    <row r="22" spans="2:11">
      <c r="F22" t="s">
        <v>23</v>
      </c>
      <c r="G22" s="2">
        <v>185330.62855866799</v>
      </c>
      <c r="H22" s="4">
        <f>G22/G20</f>
        <v>3.5561524757240254E-2</v>
      </c>
      <c r="I22">
        <v>12943</v>
      </c>
      <c r="J22" s="4">
        <f>I22/I20</f>
        <v>7.793889176592439E-2</v>
      </c>
      <c r="K22" s="2">
        <v>37311.112488439998</v>
      </c>
    </row>
    <row r="23" spans="2:11">
      <c r="F23" t="s">
        <v>24</v>
      </c>
      <c r="G23" s="2">
        <f>G20-G22</f>
        <v>5026218.3650185838</v>
      </c>
      <c r="H23" s="4">
        <f>1-H22</f>
        <v>0.96443847524275972</v>
      </c>
      <c r="I23">
        <f>I20-I22</f>
        <v>153123</v>
      </c>
      <c r="J23" s="4">
        <f>1-J22</f>
        <v>0.92206110823407561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6065157.4927064851</v>
      </c>
      <c r="H26" s="4">
        <f>G26/G5</f>
        <v>0.47146903193238449</v>
      </c>
      <c r="I26">
        <v>226311</v>
      </c>
      <c r="J26" s="4">
        <f>I26/I5</f>
        <v>0.50554779908634995</v>
      </c>
      <c r="K26" s="2">
        <v>539176.30821602803</v>
      </c>
    </row>
    <row r="27" spans="2:11">
      <c r="E27" s="6" t="s">
        <v>27</v>
      </c>
      <c r="F27" s="6"/>
      <c r="G27" s="2">
        <v>6789980.1880565044</v>
      </c>
      <c r="H27" s="4">
        <f>G27/G5</f>
        <v>0.52781240882082248</v>
      </c>
      <c r="I27">
        <v>221070</v>
      </c>
      <c r="J27" s="4">
        <f>I27/I5</f>
        <v>0.49384012241569958</v>
      </c>
      <c r="K27" s="2">
        <v>941825.60824892297</v>
      </c>
    </row>
    <row r="28" spans="2:11">
      <c r="E28" s="6" t="s">
        <v>28</v>
      </c>
      <c r="F28" s="6"/>
      <c r="G28" s="2">
        <v>8098.6635868490002</v>
      </c>
      <c r="H28" s="4">
        <f>G28/G5</f>
        <v>6.2954162127353203E-4</v>
      </c>
      <c r="I28">
        <v>226</v>
      </c>
      <c r="J28" s="4">
        <f>I28/I5</f>
        <v>5.048530676525449E-4</v>
      </c>
      <c r="K28" s="2">
        <v>266.22986700400003</v>
      </c>
    </row>
    <row r="29" spans="2:11">
      <c r="E29" s="6" t="s">
        <v>29</v>
      </c>
      <c r="F29" s="6"/>
      <c r="G29" s="2">
        <v>1145.1566949999999</v>
      </c>
      <c r="H29" s="4">
        <f>G29/G5</f>
        <v>8.9017625519500568E-5</v>
      </c>
      <c r="I29">
        <v>48</v>
      </c>
      <c r="J29" s="4">
        <f>I29/I5</f>
        <v>1.0722543029788565E-4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13575065.08566438</v>
      </c>
      <c r="H4" s="5"/>
      <c r="I4" s="1">
        <v>2399413</v>
      </c>
      <c r="J4" s="5"/>
      <c r="K4" s="3">
        <v>151748355.119596</v>
      </c>
    </row>
    <row r="5" spans="1:11">
      <c r="E5" s="6" t="s">
        <v>7</v>
      </c>
      <c r="F5" s="6"/>
      <c r="G5" s="2">
        <v>11560132.520663546</v>
      </c>
      <c r="H5" s="4">
        <f>G5/G4</f>
        <v>0.85157105676578637</v>
      </c>
      <c r="I5">
        <v>446110</v>
      </c>
      <c r="J5" s="4">
        <f>I5/I4</f>
        <v>0.18592464073504644</v>
      </c>
      <c r="K5" s="2">
        <v>4271348.8028126443</v>
      </c>
    </row>
    <row r="6" spans="1:11">
      <c r="F6" t="s">
        <v>8</v>
      </c>
    </row>
    <row r="7" spans="1:11">
      <c r="F7" t="s">
        <v>9</v>
      </c>
      <c r="G7" s="2">
        <v>10560578.268060841</v>
      </c>
      <c r="H7" s="4">
        <f>G7/G5</f>
        <v>0.91353436037034874</v>
      </c>
      <c r="I7">
        <v>408741</v>
      </c>
      <c r="J7" s="4">
        <f>I7/I5</f>
        <v>0.91623366434287512</v>
      </c>
      <c r="K7" s="2">
        <v>4033275.6517411899</v>
      </c>
    </row>
    <row r="8" spans="1:11">
      <c r="F8" t="s">
        <v>10</v>
      </c>
      <c r="G8" s="2">
        <f>G5-G7</f>
        <v>999554.25260270573</v>
      </c>
      <c r="H8" s="4">
        <f>1-H7</f>
        <v>8.6465639629651259E-2</v>
      </c>
      <c r="I8">
        <f>I5-I7</f>
        <v>37369</v>
      </c>
      <c r="J8" s="4">
        <f>1-J7</f>
        <v>8.376633565712488E-2</v>
      </c>
      <c r="K8" s="2">
        <f>K5-K7</f>
        <v>238073.1510714544</v>
      </c>
    </row>
    <row r="9" spans="1:11">
      <c r="E9" s="6" t="s">
        <v>11</v>
      </c>
      <c r="F9" s="6"/>
      <c r="G9" s="2">
        <v>1769497.3732163659</v>
      </c>
      <c r="H9" s="4">
        <f>1-H5-H10</f>
        <v>0.1303490894555637</v>
      </c>
      <c r="I9">
        <v>1449411</v>
      </c>
      <c r="J9" s="4">
        <f>1-J5-J10</f>
        <v>0.6040689952084114</v>
      </c>
      <c r="K9" s="2">
        <v>146945446.47905847</v>
      </c>
    </row>
    <row r="10" spans="1:11">
      <c r="E10" s="6" t="s">
        <v>12</v>
      </c>
      <c r="F10" s="6"/>
      <c r="G10" s="2">
        <v>245435.19178446801</v>
      </c>
      <c r="H10" s="4">
        <f>G10/G4</f>
        <v>1.807985377864994E-2</v>
      </c>
      <c r="I10">
        <v>503892</v>
      </c>
      <c r="J10" s="4">
        <f>I10/I4</f>
        <v>0.21000636405654216</v>
      </c>
      <c r="K10" s="2">
        <v>531559.83772491605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5397562.279585545</v>
      </c>
      <c r="H13" s="5">
        <f>G13/G5</f>
        <v>0.46691179966470897</v>
      </c>
      <c r="I13" s="1">
        <f>I14+I15</f>
        <v>168149</v>
      </c>
      <c r="J13" s="5">
        <f>I13/I5</f>
        <v>0.37692273206159915</v>
      </c>
      <c r="K13" s="3">
        <f>K14+K15</f>
        <v>1330856.4869062828</v>
      </c>
    </row>
    <row r="14" spans="1:11">
      <c r="E14" s="6" t="s">
        <v>15</v>
      </c>
      <c r="F14" s="6"/>
      <c r="G14" s="2">
        <v>4995501.7292535324</v>
      </c>
      <c r="H14" s="4">
        <f>G14/G7</f>
        <v>0.4730329724804756</v>
      </c>
      <c r="I14">
        <v>152531</v>
      </c>
      <c r="J14" s="4">
        <f>I14/I7</f>
        <v>0.37317274264142819</v>
      </c>
      <c r="K14" s="2">
        <v>1273775.1762212659</v>
      </c>
    </row>
    <row r="15" spans="1:11">
      <c r="E15" s="6" t="s">
        <v>16</v>
      </c>
      <c r="F15" s="6"/>
      <c r="G15" s="2">
        <v>402060.55033201299</v>
      </c>
      <c r="H15" s="4">
        <f>G15/G8</f>
        <v>0.40223984769721205</v>
      </c>
      <c r="I15">
        <v>15618</v>
      </c>
      <c r="J15" s="4">
        <f>I15/I8</f>
        <v>0.41794000374642082</v>
      </c>
      <c r="K15" s="2">
        <v>57081.310685017001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4837652.9181648111</v>
      </c>
      <c r="H18" s="4">
        <f>G18/G5</f>
        <v>0.41847728903778447</v>
      </c>
      <c r="I18">
        <v>173753</v>
      </c>
      <c r="J18" s="4">
        <f>I18/I5</f>
        <v>0.3894846562507005</v>
      </c>
      <c r="K18" s="2">
        <v>1223118.4377772021</v>
      </c>
    </row>
    <row r="19" spans="2:11">
      <c r="E19" s="6" t="s">
        <v>20</v>
      </c>
      <c r="F19" s="6"/>
      <c r="G19" s="2">
        <v>919004.90707339102</v>
      </c>
      <c r="H19" s="4">
        <f>G19/G5</f>
        <v>7.9497783042770914E-2</v>
      </c>
      <c r="I19">
        <v>26001</v>
      </c>
      <c r="J19" s="4">
        <f>I19/I5</f>
        <v>5.8283831342045685E-2</v>
      </c>
      <c r="K19" s="2">
        <v>340920.73615899403</v>
      </c>
    </row>
    <row r="20" spans="2:11">
      <c r="E20" s="6" t="s">
        <v>21</v>
      </c>
      <c r="F20" s="6"/>
      <c r="G20" s="2">
        <v>5803474.6954253437</v>
      </c>
      <c r="H20" s="4">
        <f>1-H18-H19</f>
        <v>0.50202492791944464</v>
      </c>
      <c r="I20">
        <v>246323</v>
      </c>
      <c r="J20" s="4">
        <f>1-J18-J19</f>
        <v>0.55223151240725377</v>
      </c>
      <c r="K20" s="2">
        <v>2697093.9181653978</v>
      </c>
    </row>
    <row r="21" spans="2:11">
      <c r="F21" t="s">
        <v>22</v>
      </c>
    </row>
    <row r="22" spans="2:11">
      <c r="F22" t="s">
        <v>23</v>
      </c>
      <c r="G22" s="2">
        <v>302693.16484174802</v>
      </c>
      <c r="H22" s="4">
        <f>G22/G20</f>
        <v>5.2157230060871883E-2</v>
      </c>
      <c r="I22">
        <v>19631</v>
      </c>
      <c r="J22" s="4">
        <f>I22/I20</f>
        <v>7.9696171287293519E-2</v>
      </c>
      <c r="K22" s="2">
        <v>492176.291658587</v>
      </c>
    </row>
    <row r="23" spans="2:11">
      <c r="F23" t="s">
        <v>24</v>
      </c>
      <c r="G23" s="2">
        <f>G20-G22</f>
        <v>5500781.5305835959</v>
      </c>
      <c r="H23" s="4">
        <f>1-H22</f>
        <v>0.94784276993912808</v>
      </c>
      <c r="I23">
        <f>I20-I22</f>
        <v>226692</v>
      </c>
      <c r="J23" s="4">
        <f>1-J22</f>
        <v>0.92030382871270644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3478795.593527881</v>
      </c>
      <c r="H26" s="4">
        <f>G26/G5</f>
        <v>0.3009304250889504</v>
      </c>
      <c r="I26">
        <v>134720</v>
      </c>
      <c r="J26" s="4">
        <f>I26/I5</f>
        <v>0.3019882988500594</v>
      </c>
      <c r="K26" s="2">
        <v>2220577.7985523948</v>
      </c>
    </row>
    <row r="27" spans="2:11">
      <c r="E27" s="6" t="s">
        <v>27</v>
      </c>
      <c r="F27" s="6"/>
      <c r="G27" s="2">
        <v>2441045.566318783</v>
      </c>
      <c r="H27" s="4">
        <f>G27/G5</f>
        <v>0.21116069058511694</v>
      </c>
      <c r="I27">
        <v>110980</v>
      </c>
      <c r="J27" s="4">
        <f>I27/I5</f>
        <v>0.24877272421600055</v>
      </c>
      <c r="K27" s="2">
        <v>1141002.7380120589</v>
      </c>
    </row>
    <row r="28" spans="2:11">
      <c r="E28" s="6" t="s">
        <v>28</v>
      </c>
      <c r="F28" s="6"/>
      <c r="G28" s="2">
        <v>24188.491671723001</v>
      </c>
      <c r="H28" s="4">
        <f>G28/G5</f>
        <v>2.0924060886401146E-3</v>
      </c>
      <c r="I28">
        <v>586</v>
      </c>
      <c r="J28" s="4">
        <f>I28/I5</f>
        <v>1.3135773688103831E-3</v>
      </c>
      <c r="K28" s="2">
        <v>325.12423750699998</v>
      </c>
    </row>
    <row r="29" spans="2:11">
      <c r="E29" s="6" t="s">
        <v>29</v>
      </c>
      <c r="F29" s="6"/>
      <c r="G29" s="2">
        <v>1867.8388124390001</v>
      </c>
      <c r="H29" s="4">
        <f>G29/G5</f>
        <v>1.6157589967937382E-4</v>
      </c>
      <c r="I29">
        <v>82</v>
      </c>
      <c r="J29" s="4">
        <f>I29/I5</f>
        <v>1.8381116764923451E-4</v>
      </c>
      <c r="K29" s="2">
        <v>1066.6295728959999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11930846.957861925</v>
      </c>
    </row>
    <row r="3" spans="1:2">
      <c r="A3" t="s">
        <v>32</v>
      </c>
      <c r="B3">
        <f>'NEWT - EU'!$G$8</f>
        <v>933534.54318291321</v>
      </c>
    </row>
    <row r="4" spans="1:2">
      <c r="A4" t="s">
        <v>33</v>
      </c>
      <c r="B4">
        <f>'NEWT - EU'!$G$9</f>
        <v>347803.59173419903</v>
      </c>
    </row>
    <row r="5" spans="1:2">
      <c r="A5" t="s">
        <v>34</v>
      </c>
      <c r="B5">
        <f>'NEWT - EU'!$G$10</f>
        <v>201.675550907</v>
      </c>
    </row>
    <row r="14" spans="1:2">
      <c r="A14" t="s">
        <v>35</v>
      </c>
    </row>
    <row r="15" spans="1:2">
      <c r="A15" t="s">
        <v>31</v>
      </c>
      <c r="B15">
        <f>'NEWT - EU'!$I$7</f>
        <v>404871</v>
      </c>
    </row>
    <row r="16" spans="1:2">
      <c r="A16" t="s">
        <v>32</v>
      </c>
      <c r="B16">
        <f>'NEWT - EU'!$I$8</f>
        <v>42784</v>
      </c>
    </row>
    <row r="17" spans="1:2">
      <c r="A17" t="s">
        <v>33</v>
      </c>
      <c r="B17">
        <f>'NEWT - EU'!$I$9</f>
        <v>872465</v>
      </c>
    </row>
    <row r="18" spans="1:2">
      <c r="A18" t="s">
        <v>34</v>
      </c>
      <c r="B18">
        <f>'NEWT - EU'!$I$10</f>
        <v>2697</v>
      </c>
    </row>
    <row r="26" spans="1:2">
      <c r="A26" t="s">
        <v>18</v>
      </c>
    </row>
    <row r="27" spans="1:2">
      <c r="A27" t="s">
        <v>36</v>
      </c>
      <c r="B27">
        <f>'NEWT - EU'!$G$18</f>
        <v>6604413.5868949573</v>
      </c>
    </row>
    <row r="28" spans="1:2">
      <c r="A28" t="s">
        <v>37</v>
      </c>
      <c r="B28">
        <f>'NEWT - EU'!$G$19</f>
        <v>1048418.920572629</v>
      </c>
    </row>
    <row r="29" spans="1:2">
      <c r="A29" t="s">
        <v>38</v>
      </c>
      <c r="B29">
        <f>'NEWT - EU'!$G$22</f>
        <v>185330.62855866799</v>
      </c>
    </row>
    <row r="30" spans="1:2">
      <c r="A30" t="s">
        <v>39</v>
      </c>
      <c r="B30">
        <f>'NEWT - EU'!$G$23</f>
        <v>5026218.3650185838</v>
      </c>
    </row>
    <row r="39" spans="1:2">
      <c r="A39" t="s">
        <v>40</v>
      </c>
    </row>
    <row r="40" spans="1:2">
      <c r="A40" t="s">
        <v>41</v>
      </c>
      <c r="B40">
        <f>'NEWT - EU'!$G$26</f>
        <v>6065157.4927064851</v>
      </c>
    </row>
    <row r="41" spans="1:2">
      <c r="A41" t="s">
        <v>42</v>
      </c>
      <c r="B41">
        <f>'NEWT - EU'!$G$27</f>
        <v>6789980.1880565044</v>
      </c>
    </row>
    <row r="42" spans="1:2">
      <c r="A42" t="s">
        <v>43</v>
      </c>
      <c r="B42">
        <f>'NEWT - EU'!$G$28</f>
        <v>8098.6635868490002</v>
      </c>
    </row>
    <row r="43" spans="1:2">
      <c r="A43" t="s">
        <v>44</v>
      </c>
      <c r="B43">
        <f>'NEWT - EU'!$G$29</f>
        <v>1145.1566949999999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2023-07-26T11:03:21Z</dcterms:created>
  <dcterms:modified xsi:type="dcterms:W3CDTF">2023-07-26T11:03:21Z</dcterms:modified>
</cp:coreProperties>
</file>