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3DCFC121-46C0-4A94-BCC7-3C58D7B8A4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H13" i="5"/>
  <c r="G13" i="5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J13" i="2"/>
  <c r="I13" i="2"/>
  <c r="G13" i="2"/>
  <c r="H13" i="2" s="1"/>
  <c r="J10" i="2"/>
  <c r="H10" i="2"/>
  <c r="J9" i="2"/>
  <c r="K8" i="2"/>
  <c r="I8" i="2"/>
  <c r="J15" i="2" s="1"/>
  <c r="H8" i="2"/>
  <c r="G8" i="2"/>
  <c r="B3" i="3" s="1"/>
  <c r="J7" i="2"/>
  <c r="J8" i="2" s="1"/>
  <c r="H7" i="2"/>
  <c r="J5" i="2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<sst xmlns="http://schemas.openxmlformats.org/spreadsheetml/2006/main" count="82" uniqueCount="45">
  <si>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14 June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</si>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</sst>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14333589.34044848</c:v>
                </c:pt>
                <c:pt idx="1">
                  <c:v>561555.95803436078</c:v>
                </c:pt>
                <c:pt idx="2">
                  <c:v>449749.058080321</c:v>
                </c:pt>
                <c:pt idx="3">
                  <c:v>337.129876346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2AF-41DE-8CF0-2F44702F4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485355</c:v>
                </c:pt>
                <c:pt idx="1">
                  <c:v>22894</c:v>
                </c:pt>
                <c:pt idx="2">
                  <c:v>874922</c:v>
                </c:pt>
                <c:pt idx="3">
                  <c:v>2880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935-4ABF-ABCE-EF94F8DF0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7112100.5772951087</c:v>
                </c:pt>
                <c:pt idx="1">
                  <c:v>1458539.5316450109</c:v>
                </c:pt>
                <c:pt idx="2">
                  <c:v>85744.444548790998</c:v>
                </c:pt>
                <c:pt idx="3">
                  <c:v>6238760.7449939288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70E-4423-9F02-344CDF335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6911205.6262758803</c:v>
                </c:pt>
                <c:pt idx="1">
                  <c:v>7972428.079047244</c:v>
                </c:pt>
                <c:pt idx="2">
                  <c:v>11014.784340218999</c:v>
                </c:pt>
                <c:pt idx="3">
                  <c:v>496.808819497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B85-4C6C-90EE-201430A13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15345231.486439507</v>
      </c>
      <c r="H4" s="5"/>
      <c r="I4" s="1">
        <v>1386051</v>
      </c>
      <c r="J4" s="5"/>
      <c r="K4" s="3">
        <v>2025598.4684742789</v>
      </c>
    </row>
    <row r="5" spans="1:11" x14ac:dyDescent="0.3">
      <c r="E5" s="6" t="s">
        <v>7</v>
      </c>
      <c r="F5" s="6"/>
      <c r="G5" s="2">
        <v>14895145.298482841</v>
      </c>
      <c r="H5" s="4">
        <f>G5/G4</f>
        <v>0.97066931259040279</v>
      </c>
      <c r="I5">
        <v>508249</v>
      </c>
      <c r="J5" s="4">
        <f>I5/I4</f>
        <v>0.36668852733413126</v>
      </c>
      <c r="K5" s="2">
        <v>1702725.2915185881</v>
      </c>
    </row>
    <row r="6" spans="1:11" x14ac:dyDescent="0.3">
      <c r="F6" t="s">
        <v>8</v>
      </c>
    </row>
    <row r="7" spans="1:11" x14ac:dyDescent="0.3">
      <c r="F7" t="s">
        <v>9</v>
      </c>
      <c r="G7" s="2">
        <v>14333589.34044848</v>
      </c>
      <c r="H7" s="4">
        <f>G7/G5</f>
        <v>0.96229939710010359</v>
      </c>
      <c r="I7">
        <v>485355</v>
      </c>
      <c r="J7" s="4">
        <f>I7/I5</f>
        <v>0.95495514993635011</v>
      </c>
      <c r="K7" s="2">
        <v>1503329.230049795</v>
      </c>
    </row>
    <row r="8" spans="1:11" x14ac:dyDescent="0.3">
      <c r="F8" t="s">
        <v>10</v>
      </c>
      <c r="G8" s="2">
        <f>G5-G7</f>
        <v>561555.95803436078</v>
      </c>
      <c r="H8" s="4">
        <f>1-H7</f>
        <v>3.7700602899896407E-2</v>
      </c>
      <c r="I8">
        <f>I5-I7</f>
        <v>22894</v>
      </c>
      <c r="J8" s="4">
        <f>1-J7</f>
        <v>4.5044850063649888E-2</v>
      </c>
      <c r="K8" s="2">
        <f>K5-K7</f>
        <v>199396.06146879308</v>
      </c>
    </row>
    <row r="9" spans="1:11" x14ac:dyDescent="0.3">
      <c r="E9" s="6" t="s">
        <v>11</v>
      </c>
      <c r="F9" s="6"/>
      <c r="G9" s="2">
        <v>449749.058080321</v>
      </c>
      <c r="H9" s="4">
        <f>1-H5-H10</f>
        <v>2.9308717726269598E-2</v>
      </c>
      <c r="I9">
        <v>874922</v>
      </c>
      <c r="J9" s="4">
        <f>1-J5-J10</f>
        <v>0.63123362704546948</v>
      </c>
      <c r="K9" s="2">
        <v>322671.66971687501</v>
      </c>
    </row>
    <row r="10" spans="1:11" x14ac:dyDescent="0.3">
      <c r="E10" s="6" t="s">
        <v>12</v>
      </c>
      <c r="F10" s="6"/>
      <c r="G10" s="2">
        <v>337.129876346</v>
      </c>
      <c r="H10" s="4">
        <f>G10/G4</f>
        <v>2.1969683327613514E-5</v>
      </c>
      <c r="I10">
        <v>2880</v>
      </c>
      <c r="J10" s="4">
        <f>I10/I4</f>
        <v>2.0778456203992494E-3</v>
      </c>
      <c r="K10" s="2">
        <v>201.50723881600001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7755564.5712447194</v>
      </c>
      <c r="H13" s="5">
        <f>G13/G5</f>
        <v>0.52067733585886333</v>
      </c>
      <c r="I13" s="1">
        <f>I14+I15</f>
        <v>306353</v>
      </c>
      <c r="J13" s="5">
        <f>I13/I5</f>
        <v>0.60276163848822129</v>
      </c>
      <c r="K13" s="3">
        <f>K14+K15</f>
        <v>42601.951255348002</v>
      </c>
    </row>
    <row r="14" spans="1:11" x14ac:dyDescent="0.3">
      <c r="E14" s="6" t="s">
        <v>15</v>
      </c>
      <c r="F14" s="6"/>
      <c r="G14" s="2">
        <v>7708049.0779847689</v>
      </c>
      <c r="H14" s="4">
        <f>G14/G7</f>
        <v>0.53776126097272392</v>
      </c>
      <c r="I14">
        <v>303112</v>
      </c>
      <c r="J14" s="4">
        <f>I14/I7</f>
        <v>0.62451607586199787</v>
      </c>
      <c r="K14" s="2">
        <v>37207.687003261002</v>
      </c>
    </row>
    <row r="15" spans="1:11" x14ac:dyDescent="0.3">
      <c r="E15" s="6" t="s">
        <v>16</v>
      </c>
      <c r="F15" s="6"/>
      <c r="G15" s="2">
        <v>47515.493259950999</v>
      </c>
      <c r="H15" s="4">
        <f>G15/G8</f>
        <v>8.4613995417788079E-2</v>
      </c>
      <c r="I15">
        <v>3241</v>
      </c>
      <c r="J15" s="4">
        <f>I15/I8</f>
        <v>0.14156547567048136</v>
      </c>
      <c r="K15" s="2">
        <v>5394.2642520870004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7112100.5772951087</v>
      </c>
      <c r="H18" s="4">
        <f>G18/G5</f>
        <v>0.47747775767044842</v>
      </c>
      <c r="I18">
        <v>287056</v>
      </c>
      <c r="J18" s="4">
        <f>I18/I5</f>
        <v>0.56479402812401003</v>
      </c>
      <c r="K18" s="2">
        <v>19376.983549018001</v>
      </c>
    </row>
    <row r="19" spans="2:11" x14ac:dyDescent="0.3">
      <c r="E19" s="6" t="s">
        <v>20</v>
      </c>
      <c r="F19" s="6"/>
      <c r="G19" s="2">
        <v>1458539.5316450109</v>
      </c>
      <c r="H19" s="4">
        <f>G19/G5</f>
        <v>9.7920463507903607E-2</v>
      </c>
      <c r="I19">
        <v>27376</v>
      </c>
      <c r="J19" s="4">
        <f>I19/I5</f>
        <v>5.3863362249606E-2</v>
      </c>
      <c r="K19" s="2">
        <v>100037.489488422</v>
      </c>
    </row>
    <row r="20" spans="2:11" x14ac:dyDescent="0.3">
      <c r="E20" s="6" t="s">
        <v>21</v>
      </c>
      <c r="F20" s="6"/>
      <c r="G20" s="2">
        <v>6324505.1895427201</v>
      </c>
      <c r="H20" s="4">
        <f>1-H18-H19</f>
        <v>0.42460177882164796</v>
      </c>
      <c r="I20">
        <v>193817</v>
      </c>
      <c r="J20" s="4">
        <f>1-J18-J19</f>
        <v>0.381342609626384</v>
      </c>
      <c r="K20" s="2">
        <v>1583310.818481148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85744.444548790998</v>
      </c>
      <c r="H22" s="4">
        <f>G22/G20</f>
        <v>1.3557494535788431E-2</v>
      </c>
      <c r="I22">
        <v>9382</v>
      </c>
      <c r="J22" s="4">
        <f>I22/I20</f>
        <v>4.8406486531109245E-2</v>
      </c>
      <c r="K22" s="2">
        <v>61769.405122409997</v>
      </c>
    </row>
    <row r="23" spans="2:11" x14ac:dyDescent="0.3">
      <c r="F23" t="s">
        <v>24</v>
      </c>
      <c r="G23" s="2">
        <f>G20-G22</f>
        <v>6238760.7449939288</v>
      </c>
      <c r="H23" s="4">
        <f>1-H22</f>
        <v>0.98644250546421153</v>
      </c>
      <c r="I23">
        <f>I20-I22</f>
        <v>184435</v>
      </c>
      <c r="J23" s="4">
        <f>1-J22</f>
        <v>0.95159351346889076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6911205.6262758803</v>
      </c>
      <c r="H26" s="4">
        <f>G26/G5</f>
        <v>0.46399048064202686</v>
      </c>
      <c r="I26">
        <v>265288</v>
      </c>
      <c r="J26" s="4">
        <f>I26/I5</f>
        <v>0.52196462757427953</v>
      </c>
      <c r="K26" s="2">
        <v>328477.226169003</v>
      </c>
    </row>
    <row r="27" spans="2:11" x14ac:dyDescent="0.3">
      <c r="E27" s="6" t="s">
        <v>27</v>
      </c>
      <c r="F27" s="6"/>
      <c r="G27" s="2">
        <v>7972428.079047244</v>
      </c>
      <c r="H27" s="4">
        <f>G27/G5</f>
        <v>0.53523667740651604</v>
      </c>
      <c r="I27">
        <v>242651</v>
      </c>
      <c r="J27" s="4">
        <f>I27/I5</f>
        <v>0.47742543517055619</v>
      </c>
      <c r="K27" s="2">
        <v>1374106.4445283981</v>
      </c>
    </row>
    <row r="28" spans="2:11" x14ac:dyDescent="0.3">
      <c r="E28" s="6" t="s">
        <v>28</v>
      </c>
      <c r="F28" s="6"/>
      <c r="G28" s="2">
        <v>11014.784340218999</v>
      </c>
      <c r="H28" s="4">
        <f>G28/G5</f>
        <v>7.3948821038630089E-4</v>
      </c>
      <c r="I28">
        <v>291</v>
      </c>
      <c r="J28" s="4">
        <f>I28/I5</f>
        <v>5.7255400404132616E-4</v>
      </c>
      <c r="K28" s="2">
        <v>107.53</v>
      </c>
    </row>
    <row r="29" spans="2:11" x14ac:dyDescent="0.3">
      <c r="E29" s="6" t="s">
        <v>29</v>
      </c>
      <c r="F29" s="6"/>
      <c r="G29" s="2">
        <v>496.808819497</v>
      </c>
      <c r="H29" s="4">
        <f>G29/G5</f>
        <v>3.3353741070763705E-5</v>
      </c>
      <c r="I29">
        <v>19</v>
      </c>
      <c r="J29" s="4">
        <f>I29/I5</f>
        <v>3.738325112297319E-5</v>
      </c>
      <c r="K29" s="2">
        <v>34.090821187000003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15644678.951351713</v>
      </c>
      <c r="H4" s="5"/>
      <c r="I4" s="1">
        <v>2320027</v>
      </c>
      <c r="J4" s="5"/>
      <c r="K4" s="3">
        <v>149422607.75624546</v>
      </c>
    </row>
    <row r="5" spans="1:11" x14ac:dyDescent="0.3">
      <c r="E5" s="6" t="s">
        <v>7</v>
      </c>
      <c r="F5" s="6"/>
      <c r="G5" s="2">
        <v>13293350.217329472</v>
      </c>
      <c r="H5" s="4">
        <f>G5/G4</f>
        <v>0.8497042514369344</v>
      </c>
      <c r="I5">
        <v>463402</v>
      </c>
      <c r="J5" s="4">
        <f>I5/I4</f>
        <v>0.19973991681993356</v>
      </c>
      <c r="K5" s="2">
        <v>4938241.2594361911</v>
      </c>
    </row>
    <row r="6" spans="1:11" x14ac:dyDescent="0.3">
      <c r="F6" t="s">
        <v>8</v>
      </c>
    </row>
    <row r="7" spans="1:11" x14ac:dyDescent="0.3">
      <c r="F7" t="s">
        <v>9</v>
      </c>
      <c r="G7" s="2">
        <v>12568263.02213598</v>
      </c>
      <c r="H7" s="4">
        <f>G7/G5</f>
        <v>0.94545489411327976</v>
      </c>
      <c r="I7">
        <v>436442</v>
      </c>
      <c r="J7" s="4">
        <f>I7/I5</f>
        <v>0.94182157176706183</v>
      </c>
      <c r="K7" s="2">
        <v>4639078.0355960848</v>
      </c>
    </row>
    <row r="8" spans="1:11" x14ac:dyDescent="0.3">
      <c r="F8" t="s">
        <v>10</v>
      </c>
      <c r="G8" s="2">
        <f>G5-G7</f>
        <v>725087.19519349188</v>
      </c>
      <c r="H8" s="4">
        <f>1-H7</f>
        <v>5.4545105886720235E-2</v>
      </c>
      <c r="I8">
        <f>I5-I7</f>
        <v>26960</v>
      </c>
      <c r="J8" s="4">
        <f>1-J7</f>
        <v>5.8178428232938173E-2</v>
      </c>
      <c r="K8" s="2">
        <f>K5-K7</f>
        <v>299163.22384010628</v>
      </c>
    </row>
    <row r="9" spans="1:11" x14ac:dyDescent="0.3">
      <c r="E9" s="6" t="s">
        <v>11</v>
      </c>
      <c r="F9" s="6"/>
      <c r="G9" s="2">
        <v>2199880.0626252689</v>
      </c>
      <c r="H9" s="4">
        <f>1-H5-H10</f>
        <v>0.14061522575605162</v>
      </c>
      <c r="I9">
        <v>1297196</v>
      </c>
      <c r="J9" s="4">
        <f>1-J5-J10</f>
        <v>0.55912969978366633</v>
      </c>
      <c r="K9" s="2">
        <v>143811551.33241761</v>
      </c>
    </row>
    <row r="10" spans="1:11" x14ac:dyDescent="0.3">
      <c r="E10" s="6" t="s">
        <v>12</v>
      </c>
      <c r="F10" s="6"/>
      <c r="G10" s="2">
        <v>151448.671396972</v>
      </c>
      <c r="H10" s="4">
        <f>G10/G4</f>
        <v>9.6805228070139925E-3</v>
      </c>
      <c r="I10">
        <v>559429</v>
      </c>
      <c r="J10" s="4">
        <f>I10/I4</f>
        <v>0.24113038339640014</v>
      </c>
      <c r="K10" s="2">
        <v>672815.16439167201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5783927.8541203104</v>
      </c>
      <c r="H13" s="5">
        <f>G13/G5</f>
        <v>0.43509933610116347</v>
      </c>
      <c r="I13" s="1">
        <f>I14+I15</f>
        <v>197657</v>
      </c>
      <c r="J13" s="5">
        <f>I13/I5</f>
        <v>0.42653462868092928</v>
      </c>
      <c r="K13" s="3">
        <f>K14+K15</f>
        <v>1144683.305157667</v>
      </c>
    </row>
    <row r="14" spans="1:11" x14ac:dyDescent="0.3">
      <c r="E14" s="6" t="s">
        <v>15</v>
      </c>
      <c r="F14" s="6"/>
      <c r="G14" s="2">
        <v>5746529.3072237168</v>
      </c>
      <c r="H14" s="4">
        <f>G14/G7</f>
        <v>0.45722541747436252</v>
      </c>
      <c r="I14">
        <v>195782</v>
      </c>
      <c r="J14" s="4">
        <f>I14/I7</f>
        <v>0.4485865246699447</v>
      </c>
      <c r="K14" s="2">
        <v>1133802.6639167711</v>
      </c>
    </row>
    <row r="15" spans="1:11" x14ac:dyDescent="0.3">
      <c r="E15" s="6" t="s">
        <v>16</v>
      </c>
      <c r="F15" s="6"/>
      <c r="G15" s="2">
        <v>37398.546896594002</v>
      </c>
      <c r="H15" s="4">
        <f>G15/G8</f>
        <v>5.1577999369598684E-2</v>
      </c>
      <c r="I15">
        <v>1875</v>
      </c>
      <c r="J15" s="4">
        <f>I15/I8</f>
        <v>6.9547477744807115E-2</v>
      </c>
      <c r="K15" s="2">
        <v>10880.641240896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5116334.2189877452</v>
      </c>
      <c r="H18" s="4">
        <f>G18/G5</f>
        <v>0.38487921670174546</v>
      </c>
      <c r="I18">
        <v>191894</v>
      </c>
      <c r="J18" s="4">
        <f>I18/I5</f>
        <v>0.41409834226006792</v>
      </c>
      <c r="K18" s="2">
        <v>1073381.6901965069</v>
      </c>
    </row>
    <row r="19" spans="2:11" x14ac:dyDescent="0.3">
      <c r="E19" s="6" t="s">
        <v>20</v>
      </c>
      <c r="F19" s="6"/>
      <c r="G19" s="2">
        <v>1182391.483248608</v>
      </c>
      <c r="H19" s="4">
        <f>G19/G5</f>
        <v>8.8946086871857122E-2</v>
      </c>
      <c r="I19">
        <v>29862</v>
      </c>
      <c r="J19" s="4">
        <f>I19/I5</f>
        <v>6.4440809491542975E-2</v>
      </c>
      <c r="K19" s="2">
        <v>405578.82929366798</v>
      </c>
    </row>
    <row r="20" spans="2:11" x14ac:dyDescent="0.3">
      <c r="E20" s="6" t="s">
        <v>21</v>
      </c>
      <c r="F20" s="6"/>
      <c r="G20" s="2">
        <v>6994624.5150931198</v>
      </c>
      <c r="H20" s="4">
        <f>1-H18-H19</f>
        <v>0.52617469642639747</v>
      </c>
      <c r="I20">
        <v>241610</v>
      </c>
      <c r="J20" s="4">
        <f>1-J18-J19</f>
        <v>0.52146084824838912</v>
      </c>
      <c r="K20" s="2">
        <v>3445012.2279687361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270758.21075514198</v>
      </c>
      <c r="H22" s="4">
        <f>G22/G20</f>
        <v>3.8709470418447092E-2</v>
      </c>
      <c r="I22">
        <v>22371</v>
      </c>
      <c r="J22" s="4">
        <f>I22/I20</f>
        <v>9.2591366251396884E-2</v>
      </c>
      <c r="K22" s="2">
        <v>605463.27548222104</v>
      </c>
    </row>
    <row r="23" spans="2:11" x14ac:dyDescent="0.3">
      <c r="F23" t="s">
        <v>24</v>
      </c>
      <c r="G23" s="2">
        <f>G20-G22</f>
        <v>6723866.3043379774</v>
      </c>
      <c r="H23" s="4">
        <f>1-H22</f>
        <v>0.96129052958155292</v>
      </c>
      <c r="I23">
        <f>I20-I22</f>
        <v>219239</v>
      </c>
      <c r="J23" s="4">
        <f>1-J22</f>
        <v>0.90740863374860314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6598765.5830046469</v>
      </c>
      <c r="H26" s="4">
        <f>G26/G5</f>
        <v>0.49639597807348568</v>
      </c>
      <c r="I26">
        <v>248991</v>
      </c>
      <c r="J26" s="4">
        <f>I26/I5</f>
        <v>0.5373110172161536</v>
      </c>
      <c r="K26" s="2">
        <v>2932963.7541673761</v>
      </c>
    </row>
    <row r="27" spans="2:11" x14ac:dyDescent="0.3">
      <c r="E27" s="6" t="s">
        <v>27</v>
      </c>
      <c r="F27" s="6"/>
      <c r="G27" s="2">
        <v>6652688.4199437974</v>
      </c>
      <c r="H27" s="4">
        <f>G27/G5</f>
        <v>0.50045235483762562</v>
      </c>
      <c r="I27">
        <v>213219</v>
      </c>
      <c r="J27" s="4">
        <f>I27/I5</f>
        <v>0.46011670212903699</v>
      </c>
      <c r="K27" s="2">
        <v>1993662.6656426119</v>
      </c>
    </row>
    <row r="28" spans="2:11" x14ac:dyDescent="0.3">
      <c r="E28" s="6" t="s">
        <v>28</v>
      </c>
      <c r="F28" s="6"/>
      <c r="G28" s="2">
        <v>38089.393171737</v>
      </c>
      <c r="H28" s="4">
        <f>G28/G5</f>
        <v>2.8652967498052464E-3</v>
      </c>
      <c r="I28">
        <v>984</v>
      </c>
      <c r="J28" s="4">
        <f>I28/I5</f>
        <v>2.1234263123594633E-3</v>
      </c>
      <c r="K28" s="2">
        <v>8565.9187146690001</v>
      </c>
    </row>
    <row r="29" spans="2:11" x14ac:dyDescent="0.3">
      <c r="E29" s="6" t="s">
        <v>29</v>
      </c>
      <c r="F29" s="6"/>
      <c r="G29" s="2">
        <v>3806.8212092919998</v>
      </c>
      <c r="H29" s="4">
        <f>G29/G5</f>
        <v>2.8637033908347293E-4</v>
      </c>
      <c r="I29">
        <v>200</v>
      </c>
      <c r="J29" s="4">
        <f>I29/I5</f>
        <v>4.3159071389419987E-4</v>
      </c>
      <c r="K29" s="2">
        <v>3048.3849115339999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14333589.34044848</v>
      </c>
    </row>
    <row r="3" spans="1:2" x14ac:dyDescent="0.3">
      <c r="A3" t="s">
        <v>32</v>
      </c>
      <c r="B3">
        <f>'NEWT - EU'!$G$8</f>
        <v>561555.95803436078</v>
      </c>
    </row>
    <row r="4" spans="1:2" x14ac:dyDescent="0.3">
      <c r="A4" t="s">
        <v>33</v>
      </c>
      <c r="B4">
        <f>'NEWT - EU'!$G$9</f>
        <v>449749.058080321</v>
      </c>
    </row>
    <row r="5" spans="1:2" x14ac:dyDescent="0.3">
      <c r="A5" t="s">
        <v>34</v>
      </c>
      <c r="B5">
        <f>'NEWT - EU'!$G$10</f>
        <v>337.129876346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485355</v>
      </c>
    </row>
    <row r="16" spans="1:2" x14ac:dyDescent="0.3">
      <c r="A16" t="s">
        <v>32</v>
      </c>
      <c r="B16">
        <f>'NEWT - EU'!$I$8</f>
        <v>22894</v>
      </c>
    </row>
    <row r="17" spans="1:2" x14ac:dyDescent="0.3">
      <c r="A17" t="s">
        <v>33</v>
      </c>
      <c r="B17">
        <f>'NEWT - EU'!$I$9</f>
        <v>874922</v>
      </c>
    </row>
    <row r="18" spans="1:2" x14ac:dyDescent="0.3">
      <c r="A18" t="s">
        <v>34</v>
      </c>
      <c r="B18">
        <f>'NEWT - EU'!$I$10</f>
        <v>2880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7112100.5772951087</v>
      </c>
    </row>
    <row r="28" spans="1:2" x14ac:dyDescent="0.3">
      <c r="A28" t="s">
        <v>37</v>
      </c>
      <c r="B28">
        <f>'NEWT - EU'!$G$19</f>
        <v>1458539.5316450109</v>
      </c>
    </row>
    <row r="29" spans="1:2" x14ac:dyDescent="0.3">
      <c r="A29" t="s">
        <v>38</v>
      </c>
      <c r="B29">
        <f>'NEWT - EU'!$G$22</f>
        <v>85744.444548790998</v>
      </c>
    </row>
    <row r="30" spans="1:2" x14ac:dyDescent="0.3">
      <c r="A30" t="s">
        <v>39</v>
      </c>
      <c r="B30">
        <f>'NEWT - EU'!$G$23</f>
        <v>6238760.7449939288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6911205.6262758803</v>
      </c>
    </row>
    <row r="41" spans="1:2" x14ac:dyDescent="0.3">
      <c r="A41" t="s">
        <v>42</v>
      </c>
      <c r="B41">
        <f>'NEWT - EU'!$G$27</f>
        <v>7972428.079047244</v>
      </c>
    </row>
    <row r="42" spans="1:2" x14ac:dyDescent="0.3">
      <c r="A42" t="s">
        <v>43</v>
      </c>
      <c r="B42">
        <f>'NEWT - EU'!$G$28</f>
        <v>11014.784340218999</v>
      </c>
    </row>
    <row r="43" spans="1:2" x14ac:dyDescent="0.3">
      <c r="A43" t="s">
        <v>44</v>
      </c>
      <c r="B43">
        <f>'NEWT - EU'!$G$29</f>
        <v>496.808819497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2024-06-20T09:24:34Z</dcterms:created>
  <dcterms:modified xsi:type="dcterms:W3CDTF">2024-06-20T09:24:34Z</dcterms:modified>
</cp:coreProperties>
</file>