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UK" sheetId="2" r:id="rId2"/>
    <sheet name="Outstanding - UK" sheetId="5" r:id="rId6"/>
    <sheet name="Images - UK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<sst xmlns="http://schemas.openxmlformats.org/spreadsheetml/2006/main" count="45" uniqueCount="45">
  <si>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01 December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</si>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</sst>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UK'!$A$2:$A$5</c:f>
            </c:numRef>
          </c:cat>
          <c:val>
            <c:numRef>
              <c:f>'Images - UK'!$B$2:$B$5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UK'!$A$15:$A$18</c:f>
            </c:numRef>
          </c:cat>
          <c:val>
            <c:numRef>
              <c:f>'Images - UK'!$B$15:$B$18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UK'!$A$27:$A$30</c:f>
            </c:numRef>
          </c:cat>
          <c:val>
            <c:numRef>
              <c:f>'Images - UK'!$B$27:$B$30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UK'!$A$40:$A$43</c:f>
            </c:numRef>
          </c:cat>
          <c:val>
            <c:numRef>
              <c:f>'Images - UK'!$B$40:$B$43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11028778.420679905</v>
      </c>
      <c r="H4" s="8"/>
      <c r="I4" s="2">
        <v>1063856</v>
      </c>
      <c r="J4" s="8"/>
      <c r="K4" s="5">
        <v>1276429.0110498981</v>
      </c>
    </row>
    <row r="5">
      <c r="E5" s="0" t="s">
        <v>7</v>
      </c>
      <c r="G5" s="4">
        <v>10592839.243521456</v>
      </c>
      <c r="H5" s="7">
        <f>=G5/G4</f>
      </c>
      <c r="I5" s="0">
        <v>339149</v>
      </c>
      <c r="J5" s="7">
        <f>=I5/I4</f>
      </c>
      <c r="K5" s="4">
        <v>996299.602434712</v>
      </c>
    </row>
    <row r="6">
      <c r="F6" s="0" t="s">
        <v>8</v>
      </c>
    </row>
    <row r="7">
      <c r="F7" s="0" t="s">
        <v>9</v>
      </c>
      <c r="G7" s="4">
        <v>10316104.049805796</v>
      </c>
      <c r="H7" s="7">
        <f>=G7/G5</f>
      </c>
      <c r="I7" s="0">
        <v>330317</v>
      </c>
      <c r="J7" s="7">
        <f>=I7/I5</f>
      </c>
      <c r="K7" s="4">
        <v>969213.895853834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435716.333168306</v>
      </c>
      <c r="H9" s="7">
        <f>=1-H5-H10</f>
      </c>
      <c r="I9" s="0">
        <v>724650</v>
      </c>
      <c r="J9" s="7">
        <f>=1-J5-J10</f>
      </c>
      <c r="K9" s="4">
        <v>279274.165030832</v>
      </c>
    </row>
    <row r="10">
      <c r="E10" s="0" t="s">
        <v>12</v>
      </c>
      <c r="G10" s="4">
        <v>222.843990142</v>
      </c>
      <c r="H10" s="7">
        <f>=G10/G4</f>
      </c>
      <c r="I10" s="0">
        <v>57</v>
      </c>
      <c r="J10" s="7">
        <f>=I10/I4</f>
      </c>
      <c r="K10" s="4">
        <v>855.243584354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2666818.4489741791</v>
      </c>
      <c r="H14" s="7">
        <f>=G14/G7</f>
      </c>
      <c r="I14" s="0">
        <v>95272</v>
      </c>
      <c r="J14" s="7">
        <f>=I14/I7</f>
      </c>
      <c r="K14" s="4">
        <v>58090.21616409</v>
      </c>
    </row>
    <row r="15">
      <c r="E15" s="0" t="s">
        <v>16</v>
      </c>
      <c r="G15" s="4">
        <v>81457.96493939</v>
      </c>
      <c r="H15" s="7">
        <f>=G15/G8</f>
      </c>
      <c r="I15" s="0">
        <v>4259</v>
      </c>
      <c r="J15" s="7">
        <f>=I15/I8</f>
      </c>
      <c r="K15" s="4">
        <v>70.07502623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1033229.987259649</v>
      </c>
      <c r="H18" s="7">
        <f>=G18/G5</f>
      </c>
      <c r="I18" s="0">
        <v>38782</v>
      </c>
      <c r="J18" s="7">
        <f>=I18/I5</f>
      </c>
      <c r="K18" s="4">
        <v>21478.555114375</v>
      </c>
    </row>
    <row r="19">
      <c r="E19" s="0" t="s">
        <v>20</v>
      </c>
      <c r="G19" s="4">
        <v>3057493.2580315159</v>
      </c>
      <c r="H19" s="7">
        <f>=G19/G5</f>
      </c>
      <c r="I19" s="0">
        <v>95377</v>
      </c>
      <c r="J19" s="7">
        <f>=I19/I5</f>
      </c>
      <c r="K19" s="4">
        <v>167931.096516558</v>
      </c>
    </row>
    <row r="20">
      <c r="E20" s="0" t="s">
        <v>21</v>
      </c>
      <c r="G20" s="4">
        <v>6502115.99823029</v>
      </c>
      <c r="H20" s="7">
        <f>=1-H18-H19</f>
      </c>
      <c r="I20" s="0">
        <v>204990</v>
      </c>
      <c r="J20" s="7">
        <f>=1-J18-J19</f>
      </c>
      <c r="K20" s="4">
        <v>806889.950803779</v>
      </c>
    </row>
    <row r="21">
      <c r="F21" s="0" t="s">
        <v>22</v>
      </c>
    </row>
    <row r="22">
      <c r="F22" s="0" t="s">
        <v>23</v>
      </c>
      <c r="G22" s="4">
        <v>166474.181922845</v>
      </c>
      <c r="H22" s="7">
        <f>=G22/G20</f>
      </c>
      <c r="I22" s="0">
        <v>7769</v>
      </c>
      <c r="J22" s="7">
        <f>=I22/I20</f>
      </c>
      <c r="K22" s="4">
        <v>5062.721941954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1776350.3827761081</v>
      </c>
      <c r="H26" s="7">
        <f>=G26/G5</f>
      </c>
      <c r="I26" s="0">
        <v>66640</v>
      </c>
      <c r="J26" s="7">
        <f>=I26/I5</f>
      </c>
      <c r="K26" s="4">
        <v>208190.653460147</v>
      </c>
    </row>
    <row r="27">
      <c r="E27" s="0" t="s">
        <v>27</v>
      </c>
      <c r="G27" s="4">
        <v>8813696.7235592343</v>
      </c>
      <c r="H27" s="7">
        <f>=G27/G5</f>
      </c>
      <c r="I27" s="0">
        <v>272470</v>
      </c>
      <c r="J27" s="7">
        <f>=I27/I5</f>
      </c>
      <c r="K27" s="4">
        <v>788108.948974565</v>
      </c>
    </row>
    <row r="28">
      <c r="E28" s="0" t="s">
        <v>28</v>
      </c>
      <c r="G28" s="4">
        <v>0</v>
      </c>
      <c r="H28" s="7">
        <f>=G28/G5</f>
      </c>
      <c r="I28" s="0">
        <v>0</v>
      </c>
      <c r="J28" s="7">
        <f>=I28/I5</f>
      </c>
      <c r="K28" s="4">
        <v>0</v>
      </c>
    </row>
    <row r="29">
      <c r="E29" s="0" t="s">
        <v>29</v>
      </c>
      <c r="G29" s="4">
        <v>2792.137186112</v>
      </c>
      <c r="H29" s="7">
        <f>=G29/G5</f>
      </c>
      <c r="I29" s="0">
        <v>39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UK'!$G$7</f>
      </c>
    </row>
    <row r="3">
      <c r="A3" s="0" t="s">
        <v>32</v>
      </c>
      <c r="B3" s="0">
        <f>='NEWT - UK'!$G$8</f>
      </c>
    </row>
    <row r="4">
      <c r="A4" s="0" t="s">
        <v>33</v>
      </c>
      <c r="B4" s="0">
        <f>='NEWT - UK'!$G$9</f>
      </c>
    </row>
    <row r="5">
      <c r="A5" s="0" t="s">
        <v>34</v>
      </c>
      <c r="B5" s="0">
        <f>='NEWT - UK'!$G$10</f>
      </c>
    </row>
    <row r="14">
      <c r="A14" s="0" t="s">
        <v>35</v>
      </c>
    </row>
    <row r="15">
      <c r="A15" s="0" t="s">
        <v>31</v>
      </c>
      <c r="B15" s="0">
        <f>='NEWT - UK'!$I$7</f>
      </c>
    </row>
    <row r="16">
      <c r="A16" s="0" t="s">
        <v>32</v>
      </c>
      <c r="B16" s="0">
        <f>='NEWT - UK'!$I$8</f>
      </c>
    </row>
    <row r="17">
      <c r="A17" s="0" t="s">
        <v>33</v>
      </c>
      <c r="B17" s="0">
        <f>='NEWT - UK'!$I$9</f>
      </c>
    </row>
    <row r="18">
      <c r="A18" s="0" t="s">
        <v>34</v>
      </c>
      <c r="B18" s="0">
        <f>='NEWT - UK'!$I$10</f>
      </c>
    </row>
    <row r="26">
      <c r="A26" s="0" t="s">
        <v>18</v>
      </c>
    </row>
    <row r="27">
      <c r="A27" s="0" t="s">
        <v>36</v>
      </c>
      <c r="B27" s="0">
        <f>='NEWT - UK'!$G$18</f>
      </c>
    </row>
    <row r="28">
      <c r="A28" s="0" t="s">
        <v>37</v>
      </c>
      <c r="B28" s="0">
        <f>='NEWT - UK'!$G$19</f>
      </c>
    </row>
    <row r="29">
      <c r="A29" s="0" t="s">
        <v>38</v>
      </c>
      <c r="B29" s="0">
        <f>='NEWT - UK'!$G$22</f>
      </c>
    </row>
    <row r="30">
      <c r="A30" s="0" t="s">
        <v>39</v>
      </c>
      <c r="B30" s="0">
        <f>='NEWT - UK'!$G$23</f>
      </c>
    </row>
    <row r="39">
      <c r="A39" s="0" t="s">
        <v>40</v>
      </c>
    </row>
    <row r="40">
      <c r="A40" s="0" t="s">
        <v>41</v>
      </c>
      <c r="B40" s="0">
        <f>='NEWT - UK'!$G$26</f>
      </c>
    </row>
    <row r="41">
      <c r="A41" s="0" t="s">
        <v>42</v>
      </c>
      <c r="B41" s="0">
        <f>='NEWT - UK'!$G$27</f>
      </c>
    </row>
    <row r="42">
      <c r="A42" s="0" t="s">
        <v>43</v>
      </c>
      <c r="B42" s="0">
        <f>='NEWT - UK'!$G$28</f>
      </c>
    </row>
    <row r="43">
      <c r="A43" s="0" t="s">
        <v>44</v>
      </c>
      <c r="B43" s="0">
        <f>='NEWT - UK'!$G$29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11723146.19086984</v>
      </c>
      <c r="H4" s="8"/>
      <c r="I4" s="2">
        <v>3717034</v>
      </c>
      <c r="J4" s="8"/>
      <c r="K4" s="5">
        <v>276902814.22527796</v>
      </c>
    </row>
    <row r="5">
      <c r="E5" s="0" t="s">
        <v>7</v>
      </c>
      <c r="G5" s="4">
        <v>9706040.445612276</v>
      </c>
      <c r="H5" s="7">
        <f>=G5/G4</f>
      </c>
      <c r="I5" s="0">
        <v>413831</v>
      </c>
      <c r="J5" s="7">
        <f>=I5/I4</f>
      </c>
      <c r="K5" s="4">
        <v>9161936.433836244</v>
      </c>
    </row>
    <row r="6">
      <c r="F6" s="0" t="s">
        <v>8</v>
      </c>
    </row>
    <row r="7">
      <c r="F7" s="0" t="s">
        <v>9</v>
      </c>
      <c r="G7" s="4">
        <v>9310078.247801844</v>
      </c>
      <c r="H7" s="7">
        <f>=G7/G5</f>
      </c>
      <c r="I7" s="0">
        <v>400993</v>
      </c>
      <c r="J7" s="7">
        <f>=I7/I5</f>
      </c>
      <c r="K7" s="4">
        <v>8976038.8312023543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1771939.439168022</v>
      </c>
      <c r="H9" s="7">
        <f>=1-H5-H10</f>
      </c>
      <c r="I9" s="0">
        <v>3282183</v>
      </c>
      <c r="J9" s="7">
        <f>=1-J5-J10</f>
      </c>
      <c r="K9" s="4">
        <v>264073800.22698203</v>
      </c>
    </row>
    <row r="10">
      <c r="E10" s="0" t="s">
        <v>12</v>
      </c>
      <c r="G10" s="4">
        <v>245166.306089542</v>
      </c>
      <c r="H10" s="7">
        <f>=G10/G4</f>
      </c>
      <c r="I10" s="0">
        <v>21020</v>
      </c>
      <c r="J10" s="7">
        <f>=I10/I4</f>
      </c>
      <c r="K10" s="4">
        <v>3667077.5644597048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1791338.4369435341</v>
      </c>
      <c r="H14" s="7">
        <f>=G14/G7</f>
      </c>
      <c r="I14" s="0">
        <v>51358</v>
      </c>
      <c r="J14" s="7">
        <f>=I14/I7</f>
      </c>
      <c r="K14" s="4">
        <v>1487783.266413125</v>
      </c>
    </row>
    <row r="15">
      <c r="E15" s="0" t="s">
        <v>16</v>
      </c>
      <c r="G15" s="4">
        <v>62707.99392817</v>
      </c>
      <c r="H15" s="7">
        <f>=G15/G8</f>
      </c>
      <c r="I15" s="0">
        <v>2872</v>
      </c>
      <c r="J15" s="7">
        <f>=I15/I8</f>
      </c>
      <c r="K15" s="4">
        <v>67.378841109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796893.851173389</v>
      </c>
      <c r="H18" s="7">
        <f>=G18/G5</f>
      </c>
      <c r="I18" s="0">
        <v>28455</v>
      </c>
      <c r="J18" s="7">
        <f>=I18/I5</f>
      </c>
      <c r="K18" s="4">
        <v>1063745.4256012079</v>
      </c>
    </row>
    <row r="19">
      <c r="E19" s="0" t="s">
        <v>20</v>
      </c>
      <c r="G19" s="4">
        <v>2893348.9860205022</v>
      </c>
      <c r="H19" s="7">
        <f>=G19/G5</f>
      </c>
      <c r="I19" s="0">
        <v>97946</v>
      </c>
      <c r="J19" s="7">
        <f>=I19/I5</f>
      </c>
      <c r="K19" s="4">
        <v>4008045.3710359228</v>
      </c>
    </row>
    <row r="20">
      <c r="E20" s="0" t="s">
        <v>21</v>
      </c>
      <c r="G20" s="4">
        <v>6003473.2291822946</v>
      </c>
      <c r="H20" s="7">
        <f>=1-H18-H19</f>
      </c>
      <c r="I20" s="0">
        <v>286513</v>
      </c>
      <c r="J20" s="7">
        <f>=1-J18-J19</f>
      </c>
      <c r="K20" s="4">
        <v>3526257.5414726529</v>
      </c>
    </row>
    <row r="21">
      <c r="F21" s="0" t="s">
        <v>22</v>
      </c>
    </row>
    <row r="22">
      <c r="F22" s="0" t="s">
        <v>23</v>
      </c>
      <c r="G22" s="4">
        <v>454204.17893992</v>
      </c>
      <c r="H22" s="7">
        <f>=G22/G20</f>
      </c>
      <c r="I22" s="0">
        <v>43359</v>
      </c>
      <c r="J22" s="7">
        <f>=I22/I20</f>
      </c>
      <c r="K22" s="4">
        <v>620296.602545819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1271554.652986628</v>
      </c>
      <c r="H26" s="7">
        <f>=G26/G5</f>
      </c>
      <c r="I26" s="0">
        <v>53698</v>
      </c>
      <c r="J26" s="7">
        <f>=I26/I5</f>
      </c>
      <c r="K26" s="4">
        <v>3467677.13458967</v>
      </c>
    </row>
    <row r="27">
      <c r="E27" s="0" t="s">
        <v>27</v>
      </c>
      <c r="G27" s="4">
        <v>8326318.65459028</v>
      </c>
      <c r="H27" s="7">
        <f>=G27/G5</f>
      </c>
      <c r="I27" s="0">
        <v>356849</v>
      </c>
      <c r="J27" s="7">
        <f>=I27/I5</f>
      </c>
      <c r="K27" s="4">
        <v>5613636.7598909419</v>
      </c>
    </row>
    <row r="28">
      <c r="E28" s="0" t="s">
        <v>28</v>
      </c>
      <c r="G28" s="4">
        <v>8720.03821585</v>
      </c>
      <c r="H28" s="7">
        <f>=G28/G5</f>
      </c>
      <c r="I28" s="0">
        <v>225</v>
      </c>
      <c r="J28" s="7">
        <f>=I28/I5</f>
      </c>
      <c r="K28" s="4">
        <v>57.60799663</v>
      </c>
    </row>
    <row r="29">
      <c r="E29" s="0" t="s">
        <v>29</v>
      </c>
      <c r="G29" s="4">
        <v>51138.933285501</v>
      </c>
      <c r="H29" s="7">
        <f>=G29/G5</f>
      </c>
      <c r="I29" s="0">
        <v>881</v>
      </c>
      <c r="J29" s="7">
        <f>=I29/I5</f>
      </c>
      <c r="K29" s="4">
        <v>314.047770674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