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FF693E5-BF1E-4B39-A447-9453B7D3F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J19" i="5"/>
  <c r="H19" i="5"/>
  <c r="H20" i="5" s="1"/>
  <c r="J18" i="5"/>
  <c r="H18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G8" i="5"/>
  <c r="H15" i="5" s="1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J20" i="2" s="1"/>
  <c r="H19" i="2"/>
  <c r="J18" i="2"/>
  <c r="H18" i="2"/>
  <c r="H20" i="2" s="1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G8" i="2"/>
  <c r="J7" i="2"/>
  <c r="H7" i="2"/>
  <c r="H8" i="2" s="1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<sst xmlns="http://schemas.openxmlformats.org/spreadsheetml/2006/main" count="82" uniqueCount="45">
  <si>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13 October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</si>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</sst>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8873431.3594018016</c:v>
                </c:pt>
                <c:pt idx="1">
                  <c:v>211563.18407094106</c:v>
                </c:pt>
                <c:pt idx="2">
                  <c:v>373350.79396751599</c:v>
                </c:pt>
                <c:pt idx="3">
                  <c:v>218.80741871699999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BA-4A9F-928F-92095B44C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309151</c:v>
                </c:pt>
                <c:pt idx="1">
                  <c:v>8988</c:v>
                </c:pt>
                <c:pt idx="2">
                  <c:v>597300</c:v>
                </c:pt>
                <c:pt idx="3">
                  <c:v>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40-40C3-BE69-8CAA58B20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923172.19706453697</c:v>
                </c:pt>
                <c:pt idx="1">
                  <c:v>2648559.7924051229</c:v>
                </c:pt>
                <c:pt idx="2">
                  <c:v>443467.35306720802</c:v>
                </c:pt>
                <c:pt idx="3">
                  <c:v>5069795.2009358741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11-4623-A4FB-55E851B0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1533371.230779086</c:v>
                </c:pt>
                <c:pt idx="1">
                  <c:v>7550826.0899875658</c:v>
                </c:pt>
                <c:pt idx="2">
                  <c:v>0</c:v>
                </c:pt>
                <c:pt idx="3">
                  <c:v>797.22270608999997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EA-4501-BC7D-5033C31E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9458564.1448589768</v>
      </c>
      <c r="H4" s="5"/>
      <c r="I4" s="1">
        <v>915477</v>
      </c>
      <c r="J4" s="5"/>
      <c r="K4" s="3">
        <v>2926496.756541478</v>
      </c>
    </row>
    <row r="5" spans="1:11">
      <c r="E5" s="6" t="s">
        <v>7</v>
      </c>
      <c r="F5" s="6"/>
      <c r="G5" s="2">
        <v>9084994.5434727427</v>
      </c>
      <c r="H5" s="4">
        <f>G5/G4</f>
        <v>0.96050461828402556</v>
      </c>
      <c r="I5">
        <v>318139</v>
      </c>
      <c r="J5" s="4">
        <f>I5/I4</f>
        <v>0.34751173431992283</v>
      </c>
      <c r="K5" s="2">
        <v>2666401.0373269161</v>
      </c>
    </row>
    <row r="6" spans="1:11">
      <c r="F6" t="s">
        <v>8</v>
      </c>
    </row>
    <row r="7" spans="1:11">
      <c r="F7" t="s">
        <v>9</v>
      </c>
      <c r="G7" s="2">
        <v>8873431.3594018016</v>
      </c>
      <c r="H7" s="4">
        <f>G7/G5</f>
        <v>0.97671289915931303</v>
      </c>
      <c r="I7">
        <v>309151</v>
      </c>
      <c r="J7" s="4">
        <f>I7/I5</f>
        <v>0.97174819811466062</v>
      </c>
      <c r="K7" s="2">
        <v>2639770.8287530099</v>
      </c>
    </row>
    <row r="8" spans="1:11">
      <c r="F8" t="s">
        <v>10</v>
      </c>
      <c r="G8" s="2">
        <f>G5-G7</f>
        <v>211563.18407094106</v>
      </c>
      <c r="H8" s="4">
        <f>1-H7</f>
        <v>2.328710084068697E-2</v>
      </c>
      <c r="I8">
        <f>I5-I7</f>
        <v>8988</v>
      </c>
      <c r="J8" s="4">
        <f>1-J7</f>
        <v>2.8251801885339378E-2</v>
      </c>
      <c r="K8" s="2">
        <f>K5-K7</f>
        <v>26630.208573906217</v>
      </c>
    </row>
    <row r="9" spans="1:11">
      <c r="E9" s="6" t="s">
        <v>11</v>
      </c>
      <c r="F9" s="6"/>
      <c r="G9" s="2">
        <v>373350.79396751599</v>
      </c>
      <c r="H9" s="4">
        <f>1-H5-H10</f>
        <v>3.9472248456489605E-2</v>
      </c>
      <c r="I9">
        <v>597300</v>
      </c>
      <c r="J9" s="4">
        <f>1-J5-J10</f>
        <v>0.65244675726424595</v>
      </c>
      <c r="K9" s="2">
        <v>258717.057330079</v>
      </c>
    </row>
    <row r="10" spans="1:11">
      <c r="E10" s="6" t="s">
        <v>12</v>
      </c>
      <c r="F10" s="6"/>
      <c r="G10" s="2">
        <v>218.80741871699999</v>
      </c>
      <c r="H10" s="4">
        <f>G10/G4</f>
        <v>2.3133259484837199E-5</v>
      </c>
      <c r="I10">
        <v>38</v>
      </c>
      <c r="J10" s="4">
        <f>I10/I4</f>
        <v>4.1508415831309798E-5</v>
      </c>
      <c r="K10" s="2">
        <v>1378.661884483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2527779.5657194033</v>
      </c>
      <c r="H13" s="5">
        <f>G13/G5</f>
        <v>0.27823677313439077</v>
      </c>
      <c r="I13" s="1">
        <f>I14+I15</f>
        <v>101131</v>
      </c>
      <c r="J13" s="5">
        <f>I13/I5</f>
        <v>0.31788306369228547</v>
      </c>
      <c r="K13" s="3">
        <f>K14+K15</f>
        <v>49655.997378786997</v>
      </c>
    </row>
    <row r="14" spans="1:11">
      <c r="E14" s="6" t="s">
        <v>15</v>
      </c>
      <c r="F14" s="6"/>
      <c r="G14" s="2">
        <v>2437567.1910345731</v>
      </c>
      <c r="H14" s="4">
        <f>G14/G7</f>
        <v>0.2747040115943265</v>
      </c>
      <c r="I14">
        <v>96435</v>
      </c>
      <c r="J14" s="4">
        <f>I14/I7</f>
        <v>0.31193494441227748</v>
      </c>
      <c r="K14" s="2">
        <v>49536.662739496998</v>
      </c>
    </row>
    <row r="15" spans="1:11">
      <c r="E15" s="6" t="s">
        <v>16</v>
      </c>
      <c r="F15" s="6"/>
      <c r="G15" s="2">
        <v>90212.374684830007</v>
      </c>
      <c r="H15" s="4">
        <f>G15/G8</f>
        <v>0.42640866406406575</v>
      </c>
      <c r="I15">
        <v>4696</v>
      </c>
      <c r="J15" s="4">
        <f>I15/I8</f>
        <v>0.52247441032487763</v>
      </c>
      <c r="K15" s="2">
        <v>119.33463929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923172.19706453697</v>
      </c>
      <c r="H18" s="4">
        <f>G18/G5</f>
        <v>0.10161505245237649</v>
      </c>
      <c r="I18">
        <v>39634</v>
      </c>
      <c r="J18" s="4">
        <f>I18/I5</f>
        <v>0.12458076501152013</v>
      </c>
      <c r="K18" s="2">
        <v>17443.837386657</v>
      </c>
    </row>
    <row r="19" spans="2:11">
      <c r="E19" s="6" t="s">
        <v>20</v>
      </c>
      <c r="F19" s="6"/>
      <c r="G19" s="2">
        <v>2648559.7924051229</v>
      </c>
      <c r="H19" s="4">
        <f>G19/G5</f>
        <v>0.29153124745771281</v>
      </c>
      <c r="I19">
        <v>91668</v>
      </c>
      <c r="J19" s="4">
        <f>I19/I5</f>
        <v>0.28813820374113203</v>
      </c>
      <c r="K19" s="2">
        <v>2075138.08039259</v>
      </c>
    </row>
    <row r="20" spans="2:11">
      <c r="E20" s="6" t="s">
        <v>21</v>
      </c>
      <c r="F20" s="6"/>
      <c r="G20" s="2">
        <v>5513262.5540030822</v>
      </c>
      <c r="H20" s="4">
        <f>1-H18-H19</f>
        <v>0.6068537000899108</v>
      </c>
      <c r="I20">
        <v>186837</v>
      </c>
      <c r="J20" s="4">
        <f>1-J18-J19</f>
        <v>0.58728103124734776</v>
      </c>
      <c r="K20" s="2">
        <v>573819.11954766896</v>
      </c>
    </row>
    <row r="21" spans="2:11">
      <c r="F21" t="s">
        <v>22</v>
      </c>
    </row>
    <row r="22" spans="2:11">
      <c r="F22" t="s">
        <v>23</v>
      </c>
      <c r="G22" s="2">
        <v>443467.35306720802</v>
      </c>
      <c r="H22" s="4">
        <f>G22/G20</f>
        <v>8.0436465472737959E-2</v>
      </c>
      <c r="I22">
        <v>26520</v>
      </c>
      <c r="J22" s="4">
        <f>I22/I20</f>
        <v>0.1419419065816728</v>
      </c>
      <c r="K22" s="2">
        <v>4810.6260910450001</v>
      </c>
    </row>
    <row r="23" spans="2:11">
      <c r="F23" t="s">
        <v>24</v>
      </c>
      <c r="G23" s="2">
        <f>G20-G22</f>
        <v>5069795.2009358741</v>
      </c>
      <c r="H23" s="4">
        <f>1-H22</f>
        <v>0.91956353452726203</v>
      </c>
      <c r="I23">
        <f>I20-I22</f>
        <v>160317</v>
      </c>
      <c r="J23" s="4">
        <f>1-J22</f>
        <v>0.85805809341832717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1533371.230779086</v>
      </c>
      <c r="H26" s="4">
        <f>G26/G5</f>
        <v>0.16878064410955104</v>
      </c>
      <c r="I26">
        <v>60415</v>
      </c>
      <c r="J26" s="4">
        <f>I26/I5</f>
        <v>0.18990126957084796</v>
      </c>
      <c r="K26" s="2">
        <v>2072189.4554623771</v>
      </c>
    </row>
    <row r="27" spans="2:11">
      <c r="E27" s="6" t="s">
        <v>27</v>
      </c>
      <c r="F27" s="6"/>
      <c r="G27" s="2">
        <v>7550826.0899875658</v>
      </c>
      <c r="H27" s="4">
        <f>G27/G5</f>
        <v>0.83113160430157618</v>
      </c>
      <c r="I27">
        <v>257701</v>
      </c>
      <c r="J27" s="4">
        <f>I27/I5</f>
        <v>0.81002643498596527</v>
      </c>
      <c r="K27" s="2">
        <v>594211.58186453895</v>
      </c>
    </row>
    <row r="28" spans="2:11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>
      <c r="E29" s="6" t="s">
        <v>29</v>
      </c>
      <c r="F29" s="6"/>
      <c r="G29" s="2">
        <v>797.22270608999997</v>
      </c>
      <c r="H29" s="4">
        <f>G29/G5</f>
        <v>8.7751588872750307E-5</v>
      </c>
      <c r="I29">
        <v>23</v>
      </c>
      <c r="J29" s="4">
        <f>I29/I5</f>
        <v>7.2295443186783142E-5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11534586.138192205</v>
      </c>
      <c r="H4" s="5"/>
      <c r="I4" s="1">
        <v>3817570</v>
      </c>
      <c r="J4" s="5"/>
      <c r="K4" s="3">
        <v>419370568.67362535</v>
      </c>
    </row>
    <row r="5" spans="1:11">
      <c r="E5" s="6" t="s">
        <v>7</v>
      </c>
      <c r="F5" s="6"/>
      <c r="G5" s="2">
        <v>9574303.4613805283</v>
      </c>
      <c r="H5" s="4">
        <f>G5/G4</f>
        <v>0.8300517544950331</v>
      </c>
      <c r="I5">
        <v>468455</v>
      </c>
      <c r="J5" s="4">
        <f>I5/I4</f>
        <v>0.12271025809611874</v>
      </c>
      <c r="K5" s="2">
        <v>106294952.2656586</v>
      </c>
    </row>
    <row r="6" spans="1:11">
      <c r="F6" t="s">
        <v>8</v>
      </c>
    </row>
    <row r="7" spans="1:11">
      <c r="F7" t="s">
        <v>9</v>
      </c>
      <c r="G7" s="2">
        <v>9239784.3585104663</v>
      </c>
      <c r="H7" s="4">
        <f>G7/G5</f>
        <v>0.96506073739782761</v>
      </c>
      <c r="I7">
        <v>456609</v>
      </c>
      <c r="J7" s="4">
        <f>I7/I5</f>
        <v>0.97471261914164653</v>
      </c>
      <c r="K7" s="2">
        <v>106092735.29854</v>
      </c>
    </row>
    <row r="8" spans="1:11">
      <c r="F8" t="s">
        <v>10</v>
      </c>
      <c r="G8" s="2">
        <f>G5-G7</f>
        <v>334519.10287006199</v>
      </c>
      <c r="H8" s="4">
        <f>1-H7</f>
        <v>3.4939262602172394E-2</v>
      </c>
      <c r="I8">
        <f>I5-I7</f>
        <v>11846</v>
      </c>
      <c r="J8" s="4">
        <f>1-J7</f>
        <v>2.528738085835347E-2</v>
      </c>
      <c r="K8" s="2">
        <f>K5-K7</f>
        <v>202216.96711860597</v>
      </c>
    </row>
    <row r="9" spans="1:11">
      <c r="E9" s="6" t="s">
        <v>11</v>
      </c>
      <c r="F9" s="6"/>
      <c r="G9" s="2">
        <v>1725079.9889379309</v>
      </c>
      <c r="H9" s="4">
        <f>1-H5-H10</f>
        <v>0.1495571638436175</v>
      </c>
      <c r="I9">
        <v>3328619</v>
      </c>
      <c r="J9" s="4">
        <f>1-J5-J10</f>
        <v>0.8719208816079338</v>
      </c>
      <c r="K9" s="2">
        <v>309472430.56795001</v>
      </c>
    </row>
    <row r="10" spans="1:11">
      <c r="E10" s="6" t="s">
        <v>12</v>
      </c>
      <c r="F10" s="6"/>
      <c r="G10" s="2">
        <v>235202.68787374601</v>
      </c>
      <c r="H10" s="4">
        <f>G10/G4</f>
        <v>2.0391081661349394E-2</v>
      </c>
      <c r="I10">
        <v>20496</v>
      </c>
      <c r="J10" s="4">
        <f>I10/I4</f>
        <v>5.3688602959474224E-3</v>
      </c>
      <c r="K10" s="2">
        <v>3603185.8400167022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1782750.839439125</v>
      </c>
      <c r="H13" s="5">
        <f>G13/G5</f>
        <v>0.18620162256503917</v>
      </c>
      <c r="I13" s="1">
        <f>I14+I15</f>
        <v>58935</v>
      </c>
      <c r="J13" s="5">
        <f>I13/I5</f>
        <v>0.12580717464857885</v>
      </c>
      <c r="K13" s="3">
        <f>K14+K15</f>
        <v>1462224.2290123091</v>
      </c>
    </row>
    <row r="14" spans="1:11">
      <c r="E14" s="6" t="s">
        <v>15</v>
      </c>
      <c r="F14" s="6"/>
      <c r="G14" s="2">
        <v>1713780.838282625</v>
      </c>
      <c r="H14" s="4">
        <f>G14/G7</f>
        <v>0.18547844536048255</v>
      </c>
      <c r="I14">
        <v>55769</v>
      </c>
      <c r="J14" s="4">
        <f>I14/I7</f>
        <v>0.12213732099016883</v>
      </c>
      <c r="K14" s="2">
        <v>1462155.969220225</v>
      </c>
    </row>
    <row r="15" spans="1:11">
      <c r="E15" s="6" t="s">
        <v>16</v>
      </c>
      <c r="F15" s="6"/>
      <c r="G15" s="2">
        <v>68970.001156500002</v>
      </c>
      <c r="H15" s="4">
        <f>G15/G8</f>
        <v>0.20617656978259377</v>
      </c>
      <c r="I15">
        <v>3166</v>
      </c>
      <c r="J15" s="4">
        <f>I15/I8</f>
        <v>0.2672632112105352</v>
      </c>
      <c r="K15" s="2">
        <v>68.259792083999997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715409.31225613004</v>
      </c>
      <c r="H18" s="4">
        <f>G18/G5</f>
        <v>7.4721812938335089E-2</v>
      </c>
      <c r="I18">
        <v>28659</v>
      </c>
      <c r="J18" s="4">
        <f>I18/I5</f>
        <v>6.1177701166600845E-2</v>
      </c>
      <c r="K18" s="2">
        <v>1239770.0413488131</v>
      </c>
    </row>
    <row r="19" spans="2:11">
      <c r="E19" s="6" t="s">
        <v>20</v>
      </c>
      <c r="F19" s="6"/>
      <c r="G19" s="2">
        <v>2695095.8248370569</v>
      </c>
      <c r="H19" s="4">
        <f>G19/G5</f>
        <v>0.28149262614331721</v>
      </c>
      <c r="I19">
        <v>96836</v>
      </c>
      <c r="J19" s="4">
        <f>I19/I5</f>
        <v>0.20671355839941938</v>
      </c>
      <c r="K19" s="2">
        <v>1444827.2569862071</v>
      </c>
    </row>
    <row r="20" spans="2:11">
      <c r="E20" s="6" t="s">
        <v>21</v>
      </c>
      <c r="F20" s="6"/>
      <c r="G20" s="2">
        <v>6151154.4884860758</v>
      </c>
      <c r="H20" s="4">
        <f>1-H18-H19</f>
        <v>0.6437855609183476</v>
      </c>
      <c r="I20">
        <v>342019</v>
      </c>
      <c r="J20" s="4">
        <f>1-J18-J19</f>
        <v>0.73210874043397978</v>
      </c>
      <c r="K20" s="2">
        <v>103037985.62322691</v>
      </c>
    </row>
    <row r="21" spans="2:11">
      <c r="F21" t="s">
        <v>22</v>
      </c>
    </row>
    <row r="22" spans="2:11">
      <c r="F22" t="s">
        <v>23</v>
      </c>
      <c r="G22" s="2">
        <v>892928.23928556906</v>
      </c>
      <c r="H22" s="4">
        <f>G22/G20</f>
        <v>0.14516433312754218</v>
      </c>
      <c r="I22">
        <v>107034</v>
      </c>
      <c r="J22" s="4">
        <f>I22/I20</f>
        <v>0.31294752630701805</v>
      </c>
      <c r="K22" s="2">
        <v>617133.83541016595</v>
      </c>
    </row>
    <row r="23" spans="2:11">
      <c r="F23" t="s">
        <v>24</v>
      </c>
      <c r="G23" s="2">
        <f>G20-G22</f>
        <v>5258226.2492005071</v>
      </c>
      <c r="H23" s="4">
        <f>1-H22</f>
        <v>0.85483566687245782</v>
      </c>
      <c r="I23">
        <f>I20-I22</f>
        <v>234985</v>
      </c>
      <c r="J23" s="4">
        <f>1-J22</f>
        <v>0.68705247369298195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1271771.0043573049</v>
      </c>
      <c r="H26" s="4">
        <f>G26/G5</f>
        <v>0.13283169992336205</v>
      </c>
      <c r="I26">
        <v>56340</v>
      </c>
      <c r="J26" s="4">
        <f>I26/I5</f>
        <v>0.12026768846527415</v>
      </c>
      <c r="K26" s="2">
        <v>100428318.38555963</v>
      </c>
    </row>
    <row r="27" spans="2:11">
      <c r="E27" s="6" t="s">
        <v>27</v>
      </c>
      <c r="F27" s="6"/>
      <c r="G27" s="2">
        <v>8191453.1132150749</v>
      </c>
      <c r="H27" s="4">
        <f>G27/G5</f>
        <v>0.85556648024126247</v>
      </c>
      <c r="I27">
        <v>408703</v>
      </c>
      <c r="J27" s="4">
        <f>I27/I5</f>
        <v>0.87244879444130174</v>
      </c>
      <c r="K27" s="2">
        <v>5784048.0332831722</v>
      </c>
    </row>
    <row r="28" spans="2:11">
      <c r="E28" s="6" t="s">
        <v>28</v>
      </c>
      <c r="F28" s="6"/>
      <c r="G28" s="2">
        <v>10525.291079025001</v>
      </c>
      <c r="H28" s="4">
        <f>G28/G5</f>
        <v>1.0993270812315937E-3</v>
      </c>
      <c r="I28">
        <v>238</v>
      </c>
      <c r="J28" s="4">
        <f>I28/I5</f>
        <v>5.0805306806416841E-4</v>
      </c>
      <c r="K28" s="2">
        <v>69.606219101999997</v>
      </c>
    </row>
    <row r="29" spans="2:11">
      <c r="E29" s="6" t="s">
        <v>29</v>
      </c>
      <c r="F29" s="6"/>
      <c r="G29" s="2">
        <v>52139.465239994999</v>
      </c>
      <c r="H29" s="4">
        <f>G29/G5</f>
        <v>5.4457711153931771E-3</v>
      </c>
      <c r="I29">
        <v>993</v>
      </c>
      <c r="J29" s="4">
        <f>I29/I5</f>
        <v>2.1197340192761313E-3</v>
      </c>
      <c r="K29" s="2">
        <v>582.98557830499999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8873431.3594018016</v>
      </c>
    </row>
    <row r="3" spans="1:2">
      <c r="A3" t="s">
        <v>32</v>
      </c>
      <c r="B3">
        <f>'NEWT - UK'!$G$8</f>
        <v>211563.18407094106</v>
      </c>
    </row>
    <row r="4" spans="1:2">
      <c r="A4" t="s">
        <v>33</v>
      </c>
      <c r="B4">
        <f>'NEWT - UK'!$G$9</f>
        <v>373350.79396751599</v>
      </c>
    </row>
    <row r="5" spans="1:2">
      <c r="A5" t="s">
        <v>34</v>
      </c>
      <c r="B5">
        <f>'NEWT - UK'!$G$10</f>
        <v>218.80741871699999</v>
      </c>
    </row>
    <row r="14" spans="1:2">
      <c r="A14" t="s">
        <v>35</v>
      </c>
    </row>
    <row r="15" spans="1:2">
      <c r="A15" t="s">
        <v>31</v>
      </c>
      <c r="B15">
        <f>'NEWT - UK'!$I$7</f>
        <v>309151</v>
      </c>
    </row>
    <row r="16" spans="1:2">
      <c r="A16" t="s">
        <v>32</v>
      </c>
      <c r="B16">
        <f>'NEWT - UK'!$I$8</f>
        <v>8988</v>
      </c>
    </row>
    <row r="17" spans="1:2">
      <c r="A17" t="s">
        <v>33</v>
      </c>
      <c r="B17">
        <f>'NEWT - UK'!$I$9</f>
        <v>597300</v>
      </c>
    </row>
    <row r="18" spans="1:2">
      <c r="A18" t="s">
        <v>34</v>
      </c>
      <c r="B18">
        <f>'NEWT - UK'!$I$10</f>
        <v>38</v>
      </c>
    </row>
    <row r="26" spans="1:2">
      <c r="A26" t="s">
        <v>18</v>
      </c>
    </row>
    <row r="27" spans="1:2">
      <c r="A27" t="s">
        <v>36</v>
      </c>
      <c r="B27">
        <f>'NEWT - UK'!$G$18</f>
        <v>923172.19706453697</v>
      </c>
    </row>
    <row r="28" spans="1:2">
      <c r="A28" t="s">
        <v>37</v>
      </c>
      <c r="B28">
        <f>'NEWT - UK'!$G$19</f>
        <v>2648559.7924051229</v>
      </c>
    </row>
    <row r="29" spans="1:2">
      <c r="A29" t="s">
        <v>38</v>
      </c>
      <c r="B29">
        <f>'NEWT - UK'!$G$22</f>
        <v>443467.35306720802</v>
      </c>
    </row>
    <row r="30" spans="1:2">
      <c r="A30" t="s">
        <v>39</v>
      </c>
      <c r="B30">
        <f>'NEWT - UK'!$G$23</f>
        <v>5069795.2009358741</v>
      </c>
    </row>
    <row r="39" spans="1:2">
      <c r="A39" t="s">
        <v>40</v>
      </c>
    </row>
    <row r="40" spans="1:2">
      <c r="A40" t="s">
        <v>41</v>
      </c>
      <c r="B40">
        <f>'NEWT - UK'!$G$26</f>
        <v>1533371.230779086</v>
      </c>
    </row>
    <row r="41" spans="1:2">
      <c r="A41" t="s">
        <v>42</v>
      </c>
      <c r="B41">
        <f>'NEWT - UK'!$G$27</f>
        <v>7550826.0899875658</v>
      </c>
    </row>
    <row r="42" spans="1:2">
      <c r="A42" t="s">
        <v>43</v>
      </c>
      <c r="B42">
        <f>'NEWT - UK'!$G$28</f>
        <v>0</v>
      </c>
    </row>
    <row r="43" spans="1:2">
      <c r="A43" t="s">
        <v>44</v>
      </c>
      <c r="B43">
        <f>'NEWT - UK'!$G$29</f>
        <v>797.22270608999997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2023-11-10T10:44:38Z</dcterms:created>
  <dcterms:modified xsi:type="dcterms:W3CDTF">2023-11-10T10:44:38Z</dcterms:modified>
</cp:coreProperties>
</file>