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UK" sheetId="2" r:id="rId2"/>
    <sheet name="Outstanding - UK" sheetId="5" r:id="rId6"/>
    <sheet name="Images - UK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<sst xmlns="http://schemas.openxmlformats.org/spreadsheetml/2006/main" count="45" uniqueCount="45">
  <si>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15 December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</si>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</sst>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UK'!$A$2:$A$5</c:f>
            </c:numRef>
          </c:cat>
          <c:val>
            <c:numRef>
              <c:f>'Images - UK'!$B$2:$B$5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UK'!$A$15:$A$18</c:f>
            </c:numRef>
          </c:cat>
          <c:val>
            <c:numRef>
              <c:f>'Images - UK'!$B$15:$B$18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UK'!$A$27:$A$30</c:f>
            </c:numRef>
          </c:cat>
          <c:val>
            <c:numRef>
              <c:f>'Images - UK'!$B$27:$B$30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UK'!$A$40:$A$43</c:f>
            </c:numRef>
          </c:cat>
          <c:val>
            <c:numRef>
              <c:f>'Images - UK'!$B$40:$B$43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11227972.092784498</v>
      </c>
      <c r="H4" s="8"/>
      <c r="I4" s="2">
        <v>1102780</v>
      </c>
      <c r="J4" s="8"/>
      <c r="K4" s="5">
        <v>882281.467734923</v>
      </c>
    </row>
    <row r="5">
      <c r="E5" s="0" t="s">
        <v>7</v>
      </c>
      <c r="G5" s="4">
        <v>10763393.566133952</v>
      </c>
      <c r="H5" s="7">
        <f>=G5/G4</f>
      </c>
      <c r="I5" s="0">
        <v>340590</v>
      </c>
      <c r="J5" s="7">
        <f>=I5/I4</f>
      </c>
      <c r="K5" s="4">
        <v>572787.043758903</v>
      </c>
    </row>
    <row r="6">
      <c r="F6" s="0" t="s">
        <v>8</v>
      </c>
    </row>
    <row r="7">
      <c r="F7" s="0" t="s">
        <v>9</v>
      </c>
      <c r="G7" s="4">
        <v>10459733.322095083</v>
      </c>
      <c r="H7" s="7">
        <f>=G7/G5</f>
      </c>
      <c r="I7" s="0">
        <v>331649</v>
      </c>
      <c r="J7" s="7">
        <f>=I7/I5</f>
      </c>
      <c r="K7" s="4">
        <v>543942.380154496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464550.035876702</v>
      </c>
      <c r="H9" s="7">
        <f>=1-H5-H10</f>
      </c>
      <c r="I9" s="0">
        <v>762175</v>
      </c>
      <c r="J9" s="7">
        <f>=1-J5-J10</f>
      </c>
      <c r="K9" s="4">
        <v>309462.05749622</v>
      </c>
    </row>
    <row r="10">
      <c r="E10" s="0" t="s">
        <v>12</v>
      </c>
      <c r="G10" s="4">
        <v>28.490773844</v>
      </c>
      <c r="H10" s="7">
        <f>=G10/G4</f>
      </c>
      <c r="I10" s="0">
        <v>15</v>
      </c>
      <c r="J10" s="7">
        <f>=I10/I4</f>
      </c>
      <c r="K10" s="4">
        <v>32.3664798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2667008.8319687392</v>
      </c>
      <c r="H14" s="7">
        <f>=G14/G7</f>
      </c>
      <c r="I14" s="0">
        <v>92394</v>
      </c>
      <c r="J14" s="7">
        <f>=I14/I7</f>
      </c>
      <c r="K14" s="4">
        <v>51492.809213105</v>
      </c>
    </row>
    <row r="15">
      <c r="E15" s="0" t="s">
        <v>16</v>
      </c>
      <c r="G15" s="4">
        <v>82662.38513592</v>
      </c>
      <c r="H15" s="7">
        <f>=G15/G8</f>
      </c>
      <c r="I15" s="0">
        <v>4112</v>
      </c>
      <c r="J15" s="7">
        <f>=I15/I8</f>
      </c>
      <c r="K15" s="4">
        <v>125.67188255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930968.564820911</v>
      </c>
      <c r="H18" s="7">
        <f>=G18/G5</f>
      </c>
      <c r="I18" s="0">
        <v>34733</v>
      </c>
      <c r="J18" s="7">
        <f>=I18/I5</f>
      </c>
      <c r="K18" s="4">
        <v>11898.065854676</v>
      </c>
    </row>
    <row r="19">
      <c r="E19" s="0" t="s">
        <v>20</v>
      </c>
      <c r="G19" s="4">
        <v>3216581.5278926222</v>
      </c>
      <c r="H19" s="7">
        <f>=G19/G5</f>
      </c>
      <c r="I19" s="0">
        <v>101253</v>
      </c>
      <c r="J19" s="7">
        <f>=I19/I5</f>
      </c>
      <c r="K19" s="4">
        <v>93998.37121691</v>
      </c>
    </row>
    <row r="20">
      <c r="E20" s="0" t="s">
        <v>21</v>
      </c>
      <c r="G20" s="4">
        <v>6615843.4734204188</v>
      </c>
      <c r="H20" s="7">
        <f>=1-H18-H19</f>
      </c>
      <c r="I20" s="0">
        <v>204604</v>
      </c>
      <c r="J20" s="7">
        <f>=1-J18-J19</f>
      </c>
      <c r="K20" s="4">
        <v>466890.606687317</v>
      </c>
    </row>
    <row r="21">
      <c r="F21" s="0" t="s">
        <v>22</v>
      </c>
    </row>
    <row r="22">
      <c r="F22" s="0" t="s">
        <v>23</v>
      </c>
      <c r="G22" s="4">
        <v>105442.032345356</v>
      </c>
      <c r="H22" s="7">
        <f>=G22/G20</f>
      </c>
      <c r="I22" s="0">
        <v>4410</v>
      </c>
      <c r="J22" s="7">
        <f>=I22/I20</f>
      </c>
      <c r="K22" s="4">
        <v>6596.415068017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1755859.9567179671</v>
      </c>
      <c r="H26" s="7">
        <f>=G26/G5</f>
      </c>
      <c r="I26" s="0">
        <v>63806</v>
      </c>
      <c r="J26" s="7">
        <f>=I26/I5</f>
      </c>
      <c r="K26" s="4">
        <v>125420.759183047</v>
      </c>
    </row>
    <row r="27">
      <c r="E27" s="0" t="s">
        <v>27</v>
      </c>
      <c r="G27" s="4">
        <v>9006665.2496925537</v>
      </c>
      <c r="H27" s="7">
        <f>=G27/G5</f>
      </c>
      <c r="I27" s="0">
        <v>276775</v>
      </c>
      <c r="J27" s="7">
        <f>=I27/I5</f>
      </c>
      <c r="K27" s="4">
        <v>447366.284575856</v>
      </c>
    </row>
    <row r="28">
      <c r="E28" s="0" t="s">
        <v>28</v>
      </c>
      <c r="G28" s="4">
        <v>0</v>
      </c>
      <c r="H28" s="7">
        <f>=G28/G5</f>
      </c>
      <c r="I28" s="0">
        <v>0</v>
      </c>
      <c r="J28" s="7">
        <f>=I28/I5</f>
      </c>
      <c r="K28" s="4">
        <v>0</v>
      </c>
    </row>
    <row r="29">
      <c r="E29" s="0" t="s">
        <v>29</v>
      </c>
      <c r="G29" s="4">
        <v>868.359723432</v>
      </c>
      <c r="H29" s="7">
        <f>=G29/G5</f>
      </c>
      <c r="I29" s="0">
        <v>9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UK'!$G$7</f>
      </c>
    </row>
    <row r="3">
      <c r="A3" s="0" t="s">
        <v>32</v>
      </c>
      <c r="B3" s="0">
        <f>='NEWT - UK'!$G$8</f>
      </c>
    </row>
    <row r="4">
      <c r="A4" s="0" t="s">
        <v>33</v>
      </c>
      <c r="B4" s="0">
        <f>='NEWT - UK'!$G$9</f>
      </c>
    </row>
    <row r="5">
      <c r="A5" s="0" t="s">
        <v>34</v>
      </c>
      <c r="B5" s="0">
        <f>='NEWT - UK'!$G$10</f>
      </c>
    </row>
    <row r="14">
      <c r="A14" s="0" t="s">
        <v>35</v>
      </c>
    </row>
    <row r="15">
      <c r="A15" s="0" t="s">
        <v>31</v>
      </c>
      <c r="B15" s="0">
        <f>='NEWT - UK'!$I$7</f>
      </c>
    </row>
    <row r="16">
      <c r="A16" s="0" t="s">
        <v>32</v>
      </c>
      <c r="B16" s="0">
        <f>='NEWT - UK'!$I$8</f>
      </c>
    </row>
    <row r="17">
      <c r="A17" s="0" t="s">
        <v>33</v>
      </c>
      <c r="B17" s="0">
        <f>='NEWT - UK'!$I$9</f>
      </c>
    </row>
    <row r="18">
      <c r="A18" s="0" t="s">
        <v>34</v>
      </c>
      <c r="B18" s="0">
        <f>='NEWT - UK'!$I$10</f>
      </c>
    </row>
    <row r="26">
      <c r="A26" s="0" t="s">
        <v>18</v>
      </c>
    </row>
    <row r="27">
      <c r="A27" s="0" t="s">
        <v>36</v>
      </c>
      <c r="B27" s="0">
        <f>='NEWT - UK'!$G$18</f>
      </c>
    </row>
    <row r="28">
      <c r="A28" s="0" t="s">
        <v>37</v>
      </c>
      <c r="B28" s="0">
        <f>='NEWT - UK'!$G$19</f>
      </c>
    </row>
    <row r="29">
      <c r="A29" s="0" t="s">
        <v>38</v>
      </c>
      <c r="B29" s="0">
        <f>='NEWT - UK'!$G$22</f>
      </c>
    </row>
    <row r="30">
      <c r="A30" s="0" t="s">
        <v>39</v>
      </c>
      <c r="B30" s="0">
        <f>='NEWT - UK'!$G$23</f>
      </c>
    </row>
    <row r="39">
      <c r="A39" s="0" t="s">
        <v>40</v>
      </c>
    </row>
    <row r="40">
      <c r="A40" s="0" t="s">
        <v>41</v>
      </c>
      <c r="B40" s="0">
        <f>='NEWT - UK'!$G$26</f>
      </c>
    </row>
    <row r="41">
      <c r="A41" s="0" t="s">
        <v>42</v>
      </c>
      <c r="B41" s="0">
        <f>='NEWT - UK'!$G$27</f>
      </c>
    </row>
    <row r="42">
      <c r="A42" s="0" t="s">
        <v>43</v>
      </c>
      <c r="B42" s="0">
        <f>='NEWT - UK'!$G$28</f>
      </c>
    </row>
    <row r="43">
      <c r="A43" s="0" t="s">
        <v>44</v>
      </c>
      <c r="B43" s="0">
        <f>='NEWT - UK'!$G$29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12054210.356732961</v>
      </c>
      <c r="H4" s="8"/>
      <c r="I4" s="2">
        <v>3742670</v>
      </c>
      <c r="J4" s="8"/>
      <c r="K4" s="5">
        <v>290450103.0017153</v>
      </c>
    </row>
    <row r="5">
      <c r="E5" s="0" t="s">
        <v>7</v>
      </c>
      <c r="G5" s="4">
        <v>10008577.843341753</v>
      </c>
      <c r="H5" s="7">
        <f>=G5/G4</f>
      </c>
      <c r="I5" s="0">
        <v>419972</v>
      </c>
      <c r="J5" s="7">
        <f>=I5/I4</f>
      </c>
      <c r="K5" s="4">
        <v>6646969.8590236586</v>
      </c>
    </row>
    <row r="6">
      <c r="F6" s="0" t="s">
        <v>8</v>
      </c>
    </row>
    <row r="7">
      <c r="F7" s="0" t="s">
        <v>9</v>
      </c>
      <c r="G7" s="4">
        <v>9608991.8718115147</v>
      </c>
      <c r="H7" s="7">
        <f>=G7/G5</f>
      </c>
      <c r="I7" s="0">
        <v>406566</v>
      </c>
      <c r="J7" s="7">
        <f>=I7/I5</f>
      </c>
      <c r="K7" s="4">
        <v>6454262.7299329853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1792521.840208543</v>
      </c>
      <c r="H9" s="7">
        <f>=1-H5-H10</f>
      </c>
      <c r="I9" s="0">
        <v>3301710</v>
      </c>
      <c r="J9" s="7">
        <f>=1-J5-J10</f>
      </c>
      <c r="K9" s="4">
        <v>280155242.7513423</v>
      </c>
    </row>
    <row r="10">
      <c r="E10" s="0" t="s">
        <v>12</v>
      </c>
      <c r="G10" s="4">
        <v>253110.673182665</v>
      </c>
      <c r="H10" s="7">
        <f>=G10/G4</f>
      </c>
      <c r="I10" s="0">
        <v>20988</v>
      </c>
      <c r="J10" s="7">
        <f>=I10/I4</f>
      </c>
      <c r="K10" s="4">
        <v>3647890.3913493869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1917881.237195726</v>
      </c>
      <c r="H14" s="7">
        <f>=G14/G7</f>
      </c>
      <c r="I14" s="0">
        <v>53120</v>
      </c>
      <c r="J14" s="7">
        <f>=I14/I7</f>
      </c>
      <c r="K14" s="4">
        <v>1481198.815533556</v>
      </c>
    </row>
    <row r="15">
      <c r="E15" s="0" t="s">
        <v>16</v>
      </c>
      <c r="G15" s="4">
        <v>67790.60675993</v>
      </c>
      <c r="H15" s="7">
        <f>=G15/G8</f>
      </c>
      <c r="I15" s="0">
        <v>2863</v>
      </c>
      <c r="J15" s="7">
        <f>=I15/I8</f>
      </c>
      <c r="K15" s="4">
        <v>142.371185913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802791.394236752</v>
      </c>
      <c r="H18" s="7">
        <f>=G18/G5</f>
      </c>
      <c r="I18" s="0">
        <v>29198</v>
      </c>
      <c r="J18" s="7">
        <f>=I18/I5</f>
      </c>
      <c r="K18" s="4">
        <v>1056442.9014695811</v>
      </c>
    </row>
    <row r="19">
      <c r="E19" s="0" t="s">
        <v>20</v>
      </c>
      <c r="G19" s="4">
        <v>2974745.2572491388</v>
      </c>
      <c r="H19" s="7">
        <f>=G19/G5</f>
      </c>
      <c r="I19" s="0">
        <v>100242</v>
      </c>
      <c r="J19" s="7">
        <f>=I19/I5</f>
      </c>
      <c r="K19" s="4">
        <v>1708302.033014413</v>
      </c>
    </row>
    <row r="20">
      <c r="E20" s="0" t="s">
        <v>21</v>
      </c>
      <c r="G20" s="4">
        <v>6218737.1824873053</v>
      </c>
      <c r="H20" s="7">
        <f>=1-H18-H19</f>
      </c>
      <c r="I20" s="0">
        <v>289615</v>
      </c>
      <c r="J20" s="7">
        <f>=1-J18-J19</f>
      </c>
      <c r="K20" s="4">
        <v>3322900.4337409041</v>
      </c>
    </row>
    <row r="21">
      <c r="F21" s="0" t="s">
        <v>22</v>
      </c>
    </row>
    <row r="22">
      <c r="F22" s="0" t="s">
        <v>23</v>
      </c>
      <c r="G22" s="4">
        <v>457513.305266652</v>
      </c>
      <c r="H22" s="7">
        <f>=G22/G20</f>
      </c>
      <c r="I22" s="0">
        <v>43414</v>
      </c>
      <c r="J22" s="7">
        <f>=I22/I20</f>
      </c>
      <c r="K22" s="4">
        <v>614019.816858535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1323045.470695788</v>
      </c>
      <c r="H26" s="7">
        <f>=G26/G5</f>
      </c>
      <c r="I26" s="0">
        <v>55320</v>
      </c>
      <c r="J26" s="7">
        <f>=I26/I5</f>
      </c>
      <c r="K26" s="4">
        <v>982136.290219467</v>
      </c>
    </row>
    <row r="27">
      <c r="E27" s="0" t="s">
        <v>27</v>
      </c>
      <c r="G27" s="4">
        <v>8583689.617903525</v>
      </c>
      <c r="H27" s="7">
        <f>=G27/G5</f>
      </c>
      <c r="I27" s="0">
        <v>361451</v>
      </c>
      <c r="J27" s="7">
        <f>=I27/I5</f>
      </c>
      <c r="K27" s="4">
        <v>5584581.8521027882</v>
      </c>
    </row>
    <row r="28">
      <c r="E28" s="0" t="s">
        <v>28</v>
      </c>
      <c r="G28" s="4">
        <v>8634.394591855</v>
      </c>
      <c r="H28" s="7">
        <f>=G28/G5</f>
      </c>
      <c r="I28" s="0">
        <v>208</v>
      </c>
      <c r="J28" s="7">
        <f>=I28/I5</f>
      </c>
      <c r="K28" s="4">
        <v>40.668676732</v>
      </c>
    </row>
    <row r="29">
      <c r="E29" s="0" t="s">
        <v>29</v>
      </c>
      <c r="G29" s="4">
        <v>44919.120194269</v>
      </c>
      <c r="H29" s="7">
        <f>=G29/G5</f>
      </c>
      <c r="I29" s="0">
        <v>816</v>
      </c>
      <c r="J29" s="7">
        <f>=I29/I5</f>
      </c>
      <c r="K29" s="4">
        <v>250.639399138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