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22488A80-5842-4FD0-AD88-83F9AA403D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H15" i="5"/>
  <c r="J14" i="5"/>
  <c r="H14" i="5"/>
  <c r="K13" i="5"/>
  <c r="I13" i="5"/>
  <c r="J13" i="5" s="1"/>
  <c r="G13" i="5"/>
  <c r="H13" i="5" s="1"/>
  <c r="J10" i="5"/>
  <c r="H10" i="5"/>
  <c r="J9" i="5"/>
  <c r="K8" i="5"/>
  <c r="J8" i="5"/>
  <c r="I8" i="5"/>
  <c r="J15" i="5" s="1"/>
  <c r="H8" i="5"/>
  <c r="G8" i="5"/>
  <c r="J7" i="5"/>
  <c r="H7" i="5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19" i="2"/>
  <c r="H19" i="2"/>
  <c r="H20" i="2" s="1"/>
  <c r="J18" i="2"/>
  <c r="J20" i="2" s="1"/>
  <c r="H18" i="2"/>
  <c r="J14" i="2"/>
  <c r="H14" i="2"/>
  <c r="K13" i="2"/>
  <c r="J13" i="2"/>
  <c r="I13" i="2"/>
  <c r="G13" i="2"/>
  <c r="H13" i="2" s="1"/>
  <c r="J10" i="2"/>
  <c r="H10" i="2"/>
  <c r="K8" i="2"/>
  <c r="I8" i="2"/>
  <c r="J15" i="2" s="1"/>
  <c r="G8" i="2"/>
  <c r="B3" i="3" s="1"/>
  <c r="J7" i="2"/>
  <c r="J8" i="2" s="1"/>
  <c r="H7" i="2"/>
  <c r="H8" i="2" s="1"/>
  <c r="J5" i="2"/>
  <c r="J9" i="2" s="1"/>
  <c r="H5" i="2"/>
  <c r="H9" i="2" s="1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<sst xmlns="http://schemas.openxmlformats.org/spreadsheetml/2006/main" count="82" uniqueCount="45">
  <si>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27 October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</si>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</sst>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9521596.5350031089</c:v>
                </c:pt>
                <c:pt idx="1">
                  <c:v>277756.59661342017</c:v>
                </c:pt>
                <c:pt idx="2">
                  <c:v>442458.03358823003</c:v>
                </c:pt>
                <c:pt idx="3">
                  <c:v>46.403247811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CB4-49F3-8E31-1A98D4054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312356</c:v>
                </c:pt>
                <c:pt idx="1">
                  <c:v>9308</c:v>
                </c:pt>
                <c:pt idx="2">
                  <c:v>772369</c:v>
                </c:pt>
                <c:pt idx="3">
                  <c:v>24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AA5-480E-9437-3203DBC76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895113.73004981806</c:v>
                </c:pt>
                <c:pt idx="1">
                  <c:v>2622419.8251905488</c:v>
                </c:pt>
                <c:pt idx="2">
                  <c:v>422707.80793086701</c:v>
                </c:pt>
                <c:pt idx="3">
                  <c:v>5859111.7684452962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47F-4A80-BBCD-0911FF227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1585341.055857507</c:v>
                </c:pt>
                <c:pt idx="1">
                  <c:v>8213929.4358135257</c:v>
                </c:pt>
                <c:pt idx="2">
                  <c:v>0</c:v>
                </c:pt>
                <c:pt idx="3">
                  <c:v>82.639945496999999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353-47A3-B7AE-8580BD138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10241857.568452572</v>
      </c>
      <c r="H4" s="5"/>
      <c r="I4" s="1">
        <v>1094057</v>
      </c>
      <c r="J4" s="5"/>
      <c r="K4" s="3">
        <v>4362181.5715607367</v>
      </c>
    </row>
    <row r="5" spans="1:11">
      <c r="E5" s="6" t="s">
        <v>7</v>
      </c>
      <c r="F5" s="6"/>
      <c r="G5" s="2">
        <v>9799353.1316165291</v>
      </c>
      <c r="H5" s="4">
        <f>G5/G4</f>
        <v>0.95679451370237123</v>
      </c>
      <c r="I5">
        <v>321664</v>
      </c>
      <c r="J5" s="4">
        <f>I5/I4</f>
        <v>0.29401027551580949</v>
      </c>
      <c r="K5" s="2">
        <v>4057109.3703621272</v>
      </c>
    </row>
    <row r="6" spans="1:11">
      <c r="F6" t="s">
        <v>8</v>
      </c>
    </row>
    <row r="7" spans="1:11">
      <c r="F7" t="s">
        <v>9</v>
      </c>
      <c r="G7" s="2">
        <v>9521596.5350031089</v>
      </c>
      <c r="H7" s="4">
        <f>G7/G5</f>
        <v>0.97165561921457144</v>
      </c>
      <c r="I7">
        <v>312356</v>
      </c>
      <c r="J7" s="4">
        <f>I7/I5</f>
        <v>0.97106297254277751</v>
      </c>
      <c r="K7" s="2">
        <v>4016861.0037740208</v>
      </c>
    </row>
    <row r="8" spans="1:11">
      <c r="F8" t="s">
        <v>10</v>
      </c>
      <c r="G8" s="2">
        <f>G5-G7</f>
        <v>277756.59661342017</v>
      </c>
      <c r="H8" s="4">
        <f>1-H7</f>
        <v>2.8344380785428558E-2</v>
      </c>
      <c r="I8">
        <f>I5-I7</f>
        <v>9308</v>
      </c>
      <c r="J8" s="4">
        <f>1-J7</f>
        <v>2.8937027457222486E-2</v>
      </c>
      <c r="K8" s="2">
        <f>K5-K7</f>
        <v>40248.366588106379</v>
      </c>
    </row>
    <row r="9" spans="1:11">
      <c r="E9" s="6" t="s">
        <v>11</v>
      </c>
      <c r="F9" s="6"/>
      <c r="G9" s="2">
        <v>442458.03358823003</v>
      </c>
      <c r="H9" s="4">
        <f>1-H5-H10</f>
        <v>4.3200955552351282E-2</v>
      </c>
      <c r="I9">
        <v>772369</v>
      </c>
      <c r="J9" s="4">
        <f>1-J5-J10</f>
        <v>0.70596778778436586</v>
      </c>
      <c r="K9" s="2">
        <v>304622.50559132203</v>
      </c>
    </row>
    <row r="10" spans="1:11">
      <c r="E10" s="6" t="s">
        <v>12</v>
      </c>
      <c r="F10" s="6"/>
      <c r="G10" s="2">
        <v>46.403247811</v>
      </c>
      <c r="H10" s="4">
        <f>G10/G4</f>
        <v>4.5307452774908093E-6</v>
      </c>
      <c r="I10">
        <v>24</v>
      </c>
      <c r="J10" s="4">
        <f>I10/I4</f>
        <v>2.1936699824597806E-5</v>
      </c>
      <c r="K10" s="2">
        <v>449.69560728800002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2394847.6129823942</v>
      </c>
      <c r="H13" s="5">
        <f>G13/G5</f>
        <v>0.24438833674191035</v>
      </c>
      <c r="I13" s="1">
        <f>I14+I15</f>
        <v>91532</v>
      </c>
      <c r="J13" s="5">
        <f>I13/I5</f>
        <v>0.28455779944289694</v>
      </c>
      <c r="K13" s="3">
        <f>K14+K15</f>
        <v>46082.579028956003</v>
      </c>
    </row>
    <row r="14" spans="1:11">
      <c r="E14" s="6" t="s">
        <v>15</v>
      </c>
      <c r="F14" s="6"/>
      <c r="G14" s="2">
        <v>2324876.4049591841</v>
      </c>
      <c r="H14" s="4">
        <f>G14/G7</f>
        <v>0.24416875850730688</v>
      </c>
      <c r="I14">
        <v>87570</v>
      </c>
      <c r="J14" s="4">
        <f>I14/I7</f>
        <v>0.28035318674845366</v>
      </c>
      <c r="K14" s="2">
        <v>46060.608909016002</v>
      </c>
    </row>
    <row r="15" spans="1:11">
      <c r="E15" s="6" t="s">
        <v>16</v>
      </c>
      <c r="F15" s="6"/>
      <c r="G15" s="2">
        <v>69971.208023209998</v>
      </c>
      <c r="H15" s="4">
        <f>G15/G8</f>
        <v>0.2519155579969734</v>
      </c>
      <c r="I15">
        <v>3962</v>
      </c>
      <c r="J15" s="4">
        <f>I15/I8</f>
        <v>0.42565535023635581</v>
      </c>
      <c r="K15" s="2">
        <v>21.97011994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895113.73004981806</v>
      </c>
      <c r="H18" s="4">
        <f>G18/G5</f>
        <v>9.134416507165484E-2</v>
      </c>
      <c r="I18">
        <v>36964</v>
      </c>
      <c r="J18" s="4">
        <f>I18/I5</f>
        <v>0.11491494230003979</v>
      </c>
      <c r="K18" s="2">
        <v>14843.198490921999</v>
      </c>
    </row>
    <row r="19" spans="2:11">
      <c r="E19" s="6" t="s">
        <v>20</v>
      </c>
      <c r="F19" s="6"/>
      <c r="G19" s="2">
        <v>2622419.8251905488</v>
      </c>
      <c r="H19" s="4">
        <f>G19/G5</f>
        <v>0.26761152394126925</v>
      </c>
      <c r="I19">
        <v>86814</v>
      </c>
      <c r="J19" s="4">
        <f>I19/I5</f>
        <v>0.26989032033426186</v>
      </c>
      <c r="K19" s="2">
        <v>3528065.8174307472</v>
      </c>
    </row>
    <row r="20" spans="2:11">
      <c r="E20" s="6" t="s">
        <v>21</v>
      </c>
      <c r="F20" s="6"/>
      <c r="G20" s="2">
        <v>6281819.5763761634</v>
      </c>
      <c r="H20" s="4">
        <f>1-H18-H19</f>
        <v>0.64104431098707582</v>
      </c>
      <c r="I20">
        <v>197886</v>
      </c>
      <c r="J20" s="4">
        <f>1-J18-J19</f>
        <v>0.61519473736569841</v>
      </c>
      <c r="K20" s="2">
        <v>514200.354440458</v>
      </c>
    </row>
    <row r="21" spans="2:11">
      <c r="F21" t="s">
        <v>22</v>
      </c>
    </row>
    <row r="22" spans="2:11">
      <c r="F22" t="s">
        <v>23</v>
      </c>
      <c r="G22" s="2">
        <v>422707.80793086701</v>
      </c>
      <c r="H22" s="4">
        <f>G22/G20</f>
        <v>6.7290663603349996E-2</v>
      </c>
      <c r="I22">
        <v>21915</v>
      </c>
      <c r="J22" s="4">
        <f>I22/I20</f>
        <v>0.11074558078893909</v>
      </c>
      <c r="K22" s="2">
        <v>6110.503377512</v>
      </c>
    </row>
    <row r="23" spans="2:11">
      <c r="F23" t="s">
        <v>24</v>
      </c>
      <c r="G23" s="2">
        <f>G20-G22</f>
        <v>5859111.7684452962</v>
      </c>
      <c r="H23" s="4">
        <f>1-H22</f>
        <v>0.93270933639664999</v>
      </c>
      <c r="I23">
        <f>I20-I22</f>
        <v>175971</v>
      </c>
      <c r="J23" s="4">
        <f>1-J22</f>
        <v>0.88925441921106096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1585341.055857507</v>
      </c>
      <c r="H26" s="4">
        <f>G26/G5</f>
        <v>0.16178017411604237</v>
      </c>
      <c r="I26">
        <v>61295</v>
      </c>
      <c r="J26" s="4">
        <f>I26/I5</f>
        <v>0.19055598388380421</v>
      </c>
      <c r="K26" s="2">
        <v>3562296.8678256762</v>
      </c>
    </row>
    <row r="27" spans="2:11">
      <c r="E27" s="6" t="s">
        <v>27</v>
      </c>
      <c r="F27" s="6"/>
      <c r="G27" s="2">
        <v>8213929.4358135257</v>
      </c>
      <c r="H27" s="4">
        <f>G27/G5</f>
        <v>0.83821139267980771</v>
      </c>
      <c r="I27">
        <v>260353</v>
      </c>
      <c r="J27" s="4">
        <f>I27/I5</f>
        <v>0.80939427477118986</v>
      </c>
      <c r="K27" s="2">
        <v>494812.50253645098</v>
      </c>
    </row>
    <row r="28" spans="2:11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>
      <c r="E29" s="6" t="s">
        <v>29</v>
      </c>
      <c r="F29" s="6"/>
      <c r="G29" s="2">
        <v>82.639945496999999</v>
      </c>
      <c r="H29" s="4">
        <f>G29/G5</f>
        <v>8.433204150013877E-6</v>
      </c>
      <c r="I29">
        <v>16</v>
      </c>
      <c r="J29" s="4">
        <f>I29/I5</f>
        <v>4.9741345005968961E-5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11506133.505257312</v>
      </c>
      <c r="H4" s="5"/>
      <c r="I4" s="1">
        <v>3847645</v>
      </c>
      <c r="J4" s="5"/>
      <c r="K4" s="3">
        <v>279898420.91280276</v>
      </c>
    </row>
    <row r="5" spans="1:11">
      <c r="E5" s="6" t="s">
        <v>7</v>
      </c>
      <c r="F5" s="6"/>
      <c r="G5" s="2">
        <v>9525100.3236431275</v>
      </c>
      <c r="H5" s="4">
        <f>G5/G4</f>
        <v>0.82782807267888703</v>
      </c>
      <c r="I5">
        <v>459710</v>
      </c>
      <c r="J5" s="4">
        <f>I5/I4</f>
        <v>0.11947827827151414</v>
      </c>
      <c r="K5" s="2">
        <v>7028593.996284985</v>
      </c>
    </row>
    <row r="6" spans="1:11">
      <c r="F6" t="s">
        <v>8</v>
      </c>
    </row>
    <row r="7" spans="1:11">
      <c r="F7" t="s">
        <v>9</v>
      </c>
      <c r="G7" s="2">
        <v>9177857.1078153737</v>
      </c>
      <c r="H7" s="4">
        <f>G7/G5</f>
        <v>0.96354440331029068</v>
      </c>
      <c r="I7">
        <v>447996</v>
      </c>
      <c r="J7" s="4">
        <f>I7/I5</f>
        <v>0.97451871832242065</v>
      </c>
      <c r="K7" s="2">
        <v>6818199.9871442849</v>
      </c>
    </row>
    <row r="8" spans="1:11">
      <c r="F8" t="s">
        <v>10</v>
      </c>
      <c r="G8" s="2">
        <f>G5-G7</f>
        <v>347243.21582775377</v>
      </c>
      <c r="H8" s="4">
        <f>1-H7</f>
        <v>3.6455596689709324E-2</v>
      </c>
      <c r="I8">
        <f>I5-I7</f>
        <v>11714</v>
      </c>
      <c r="J8" s="4">
        <f>1-J7</f>
        <v>2.5481281677579348E-2</v>
      </c>
      <c r="K8" s="2">
        <f>K5-K7</f>
        <v>210394.0091407001</v>
      </c>
    </row>
    <row r="9" spans="1:11">
      <c r="E9" s="6" t="s">
        <v>11</v>
      </c>
      <c r="F9" s="6"/>
      <c r="G9" s="2">
        <v>1747347.6142101369</v>
      </c>
      <c r="H9" s="4">
        <f>1-H5-H10</f>
        <v>0.15186227531705149</v>
      </c>
      <c r="I9">
        <v>3367544</v>
      </c>
      <c r="J9" s="4">
        <f>1-J5-J10</f>
        <v>0.87522211638547731</v>
      </c>
      <c r="K9" s="2">
        <v>269321702.16858196</v>
      </c>
    </row>
    <row r="10" spans="1:11">
      <c r="E10" s="6" t="s">
        <v>12</v>
      </c>
      <c r="F10" s="6"/>
      <c r="G10" s="2">
        <v>233685.56740404799</v>
      </c>
      <c r="H10" s="4">
        <f>G10/G4</f>
        <v>2.0309652004061471E-2</v>
      </c>
      <c r="I10">
        <v>20391</v>
      </c>
      <c r="J10" s="4">
        <f>I10/I4</f>
        <v>5.2996053430085155E-3</v>
      </c>
      <c r="K10" s="2">
        <v>3548124.7479358162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1671486.0696740421</v>
      </c>
      <c r="H13" s="5">
        <f>G13/G5</f>
        <v>0.17548225350709354</v>
      </c>
      <c r="I13" s="1">
        <f>I14+I15</f>
        <v>50704</v>
      </c>
      <c r="J13" s="5">
        <f>I13/I5</f>
        <v>0.11029562115246569</v>
      </c>
      <c r="K13" s="3">
        <f>K14+K15</f>
        <v>1511859.1578955618</v>
      </c>
    </row>
    <row r="14" spans="1:11">
      <c r="E14" s="6" t="s">
        <v>15</v>
      </c>
      <c r="F14" s="6"/>
      <c r="G14" s="2">
        <v>1618034.4181022621</v>
      </c>
      <c r="H14" s="4">
        <f>G14/G7</f>
        <v>0.17629762580683789</v>
      </c>
      <c r="I14">
        <v>47995</v>
      </c>
      <c r="J14" s="4">
        <f>I14/I7</f>
        <v>0.1071326529701158</v>
      </c>
      <c r="K14" s="2">
        <v>1511851.7190673249</v>
      </c>
    </row>
    <row r="15" spans="1:11">
      <c r="E15" s="6" t="s">
        <v>16</v>
      </c>
      <c r="F15" s="6"/>
      <c r="G15" s="2">
        <v>53451.651571779999</v>
      </c>
      <c r="H15" s="4">
        <f>G15/G8</f>
        <v>0.15393144958746757</v>
      </c>
      <c r="I15">
        <v>2709</v>
      </c>
      <c r="J15" s="4">
        <f>I15/I8</f>
        <v>0.23126173809117295</v>
      </c>
      <c r="K15" s="2">
        <v>7.4388282370000001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677464.09279947402</v>
      </c>
      <c r="H18" s="4">
        <f>G18/G5</f>
        <v>7.1124090012771632E-2</v>
      </c>
      <c r="I18">
        <v>26930</v>
      </c>
      <c r="J18" s="4">
        <f>I18/I5</f>
        <v>5.858040938852755E-2</v>
      </c>
      <c r="K18" s="2">
        <v>1290478.2792911089</v>
      </c>
    </row>
    <row r="19" spans="2:11">
      <c r="E19" s="6" t="s">
        <v>20</v>
      </c>
      <c r="F19" s="6"/>
      <c r="G19" s="2">
        <v>2574525.1835971628</v>
      </c>
      <c r="H19" s="4">
        <f>G19/G5</f>
        <v>0.27028851099937468</v>
      </c>
      <c r="I19">
        <v>90659</v>
      </c>
      <c r="J19" s="4">
        <f>I19/I5</f>
        <v>0.19720911009114442</v>
      </c>
      <c r="K19" s="2">
        <v>1495050.1223770529</v>
      </c>
    </row>
    <row r="20" spans="2:11">
      <c r="E20" s="6" t="s">
        <v>21</v>
      </c>
      <c r="F20" s="6"/>
      <c r="G20" s="2">
        <v>6260485.4701794432</v>
      </c>
      <c r="H20" s="4">
        <f>1-H18-H19</f>
        <v>0.65858739898785368</v>
      </c>
      <c r="I20">
        <v>341181</v>
      </c>
      <c r="J20" s="4">
        <f>1-J18-J19</f>
        <v>0.74421048052032801</v>
      </c>
      <c r="K20" s="2">
        <v>3662726.0246138708</v>
      </c>
    </row>
    <row r="21" spans="2:11">
      <c r="F21" t="s">
        <v>22</v>
      </c>
    </row>
    <row r="22" spans="2:11">
      <c r="F22" t="s">
        <v>23</v>
      </c>
      <c r="G22" s="2">
        <v>900822.90192947397</v>
      </c>
      <c r="H22" s="4">
        <f>G22/G20</f>
        <v>0.14389026317852852</v>
      </c>
      <c r="I22">
        <v>106822</v>
      </c>
      <c r="J22" s="4">
        <f>I22/I20</f>
        <v>0.31309480891374375</v>
      </c>
      <c r="K22" s="2">
        <v>633544.28831165202</v>
      </c>
    </row>
    <row r="23" spans="2:11">
      <c r="F23" t="s">
        <v>24</v>
      </c>
      <c r="G23" s="2">
        <f>G20-G22</f>
        <v>5359662.5682499688</v>
      </c>
      <c r="H23" s="4">
        <f>1-H22</f>
        <v>0.85610973682147151</v>
      </c>
      <c r="I23">
        <f>I20-I22</f>
        <v>234359</v>
      </c>
      <c r="J23" s="4">
        <f>1-J22</f>
        <v>0.68690519108625625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1284757.151850373</v>
      </c>
      <c r="H26" s="4">
        <f>G26/G5</f>
        <v>0.13488121995538033</v>
      </c>
      <c r="I26">
        <v>54849</v>
      </c>
      <c r="J26" s="4">
        <f>I26/I5</f>
        <v>0.11931217506689</v>
      </c>
      <c r="K26" s="2">
        <v>946566.53492027498</v>
      </c>
    </row>
    <row r="27" spans="2:11">
      <c r="E27" s="6" t="s">
        <v>27</v>
      </c>
      <c r="F27" s="6"/>
      <c r="G27" s="2">
        <v>8139385.9720440246</v>
      </c>
      <c r="H27" s="4">
        <f>G27/G5</f>
        <v>0.85451971060509524</v>
      </c>
      <c r="I27">
        <v>401538</v>
      </c>
      <c r="J27" s="4">
        <f>I27/I5</f>
        <v>0.87345935481064152</v>
      </c>
      <c r="K27" s="2">
        <v>5999881.4810305797</v>
      </c>
    </row>
    <row r="28" spans="2:11">
      <c r="E28" s="6" t="s">
        <v>28</v>
      </c>
      <c r="F28" s="6"/>
      <c r="G28" s="2">
        <v>8767.5067204030001</v>
      </c>
      <c r="H28" s="4">
        <f>G28/G5</f>
        <v>9.2046345156495258E-4</v>
      </c>
      <c r="I28">
        <v>222</v>
      </c>
      <c r="J28" s="4">
        <f>I28/I5</f>
        <v>4.8291314089317177E-4</v>
      </c>
      <c r="K28" s="2">
        <v>70.126720000000006</v>
      </c>
    </row>
    <row r="29" spans="2:11">
      <c r="E29" s="6" t="s">
        <v>29</v>
      </c>
      <c r="F29" s="6"/>
      <c r="G29" s="2">
        <v>43809.135576777997</v>
      </c>
      <c r="H29" s="4">
        <f>G29/G5</f>
        <v>4.5993358692543443E-3</v>
      </c>
      <c r="I29">
        <v>920</v>
      </c>
      <c r="J29" s="4">
        <f>I29/I5</f>
        <v>2.0012616649626937E-3</v>
      </c>
      <c r="K29" s="2">
        <v>387.36093881099998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UK'!$G$7</f>
        <v>9521596.5350031089</v>
      </c>
    </row>
    <row r="3" spans="1:2">
      <c r="A3" t="s">
        <v>32</v>
      </c>
      <c r="B3">
        <f>'NEWT - UK'!$G$8</f>
        <v>277756.59661342017</v>
      </c>
    </row>
    <row r="4" spans="1:2">
      <c r="A4" t="s">
        <v>33</v>
      </c>
      <c r="B4">
        <f>'NEWT - UK'!$G$9</f>
        <v>442458.03358823003</v>
      </c>
    </row>
    <row r="5" spans="1:2">
      <c r="A5" t="s">
        <v>34</v>
      </c>
      <c r="B5">
        <f>'NEWT - UK'!$G$10</f>
        <v>46.403247811</v>
      </c>
    </row>
    <row r="14" spans="1:2">
      <c r="A14" t="s">
        <v>35</v>
      </c>
    </row>
    <row r="15" spans="1:2">
      <c r="A15" t="s">
        <v>31</v>
      </c>
      <c r="B15">
        <f>'NEWT - UK'!$I$7</f>
        <v>312356</v>
      </c>
    </row>
    <row r="16" spans="1:2">
      <c r="A16" t="s">
        <v>32</v>
      </c>
      <c r="B16">
        <f>'NEWT - UK'!$I$8</f>
        <v>9308</v>
      </c>
    </row>
    <row r="17" spans="1:2">
      <c r="A17" t="s">
        <v>33</v>
      </c>
      <c r="B17">
        <f>'NEWT - UK'!$I$9</f>
        <v>772369</v>
      </c>
    </row>
    <row r="18" spans="1:2">
      <c r="A18" t="s">
        <v>34</v>
      </c>
      <c r="B18">
        <f>'NEWT - UK'!$I$10</f>
        <v>24</v>
      </c>
    </row>
    <row r="26" spans="1:2">
      <c r="A26" t="s">
        <v>18</v>
      </c>
    </row>
    <row r="27" spans="1:2">
      <c r="A27" t="s">
        <v>36</v>
      </c>
      <c r="B27">
        <f>'NEWT - UK'!$G$18</f>
        <v>895113.73004981806</v>
      </c>
    </row>
    <row r="28" spans="1:2">
      <c r="A28" t="s">
        <v>37</v>
      </c>
      <c r="B28">
        <f>'NEWT - UK'!$G$19</f>
        <v>2622419.8251905488</v>
      </c>
    </row>
    <row r="29" spans="1:2">
      <c r="A29" t="s">
        <v>38</v>
      </c>
      <c r="B29">
        <f>'NEWT - UK'!$G$22</f>
        <v>422707.80793086701</v>
      </c>
    </row>
    <row r="30" spans="1:2">
      <c r="A30" t="s">
        <v>39</v>
      </c>
      <c r="B30">
        <f>'NEWT - UK'!$G$23</f>
        <v>5859111.7684452962</v>
      </c>
    </row>
    <row r="39" spans="1:2">
      <c r="A39" t="s">
        <v>40</v>
      </c>
    </row>
    <row r="40" spans="1:2">
      <c r="A40" t="s">
        <v>41</v>
      </c>
      <c r="B40">
        <f>'NEWT - UK'!$G$26</f>
        <v>1585341.055857507</v>
      </c>
    </row>
    <row r="41" spans="1:2">
      <c r="A41" t="s">
        <v>42</v>
      </c>
      <c r="B41">
        <f>'NEWT - UK'!$G$27</f>
        <v>8213929.4358135257</v>
      </c>
    </row>
    <row r="42" spans="1:2">
      <c r="A42" t="s">
        <v>43</v>
      </c>
      <c r="B42">
        <f>'NEWT - UK'!$G$28</f>
        <v>0</v>
      </c>
    </row>
    <row r="43" spans="1:2">
      <c r="A43" t="s">
        <v>44</v>
      </c>
      <c r="B43">
        <f>'NEWT - UK'!$G$29</f>
        <v>82.639945496999999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2023-11-10T10:54:21Z</dcterms:created>
  <dcterms:modified xsi:type="dcterms:W3CDTF">2023-11-10T10:54:21Z</dcterms:modified>
</cp:coreProperties>
</file>