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UK" sheetId="2" r:id="rId2"/>
    <sheet name="Outstanding - UK" sheetId="5" r:id="rId6"/>
    <sheet name="Images - UK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<sst xmlns="http://schemas.openxmlformats.org/spreadsheetml/2006/main" count="45" uniqueCount="45">
  <si>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29 December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</si>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</sst>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UK'!$A$2:$A$5</c:f>
            </c:numRef>
          </c:cat>
          <c:val>
            <c:numRef>
              <c:f>'Images - UK'!$B$2:$B$5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UK'!$A$15:$A$18</c:f>
            </c:numRef>
          </c:cat>
          <c:val>
            <c:numRef>
              <c:f>'Images - UK'!$B$15:$B$18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UK'!$A$27:$A$30</c:f>
            </c:numRef>
          </c:cat>
          <c:val>
            <c:numRef>
              <c:f>'Images - UK'!$B$27:$B$30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UK'!$A$40:$A$43</c:f>
            </c:numRef>
          </c:cat>
          <c:val>
            <c:numRef>
              <c:f>'Images - UK'!$B$40:$B$43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6673427.73872251</v>
      </c>
      <c r="H4" s="8"/>
      <c r="I4" s="2">
        <v>719086</v>
      </c>
      <c r="J4" s="8"/>
      <c r="K4" s="5">
        <v>1340789.4833212011</v>
      </c>
    </row>
    <row r="5">
      <c r="E5" s="0" t="s">
        <v>7</v>
      </c>
      <c r="G5" s="4">
        <v>6421143.75662289</v>
      </c>
      <c r="H5" s="7">
        <f>=G5/G4</f>
      </c>
      <c r="I5" s="0">
        <v>190264</v>
      </c>
      <c r="J5" s="7">
        <f>=I5/I4</f>
      </c>
      <c r="K5" s="4">
        <v>1136438.279316653</v>
      </c>
    </row>
    <row r="6">
      <c r="F6" s="0" t="s">
        <v>8</v>
      </c>
    </row>
    <row r="7">
      <c r="F7" s="0" t="s">
        <v>9</v>
      </c>
      <c r="G7" s="4">
        <v>6276939.9377142927</v>
      </c>
      <c r="H7" s="7">
        <f>=G7/G5</f>
      </c>
      <c r="I7" s="0">
        <v>186074</v>
      </c>
      <c r="J7" s="7">
        <f>=I7/I5</f>
      </c>
      <c r="K7" s="4">
        <v>1122482.1703147569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251563.770581823</v>
      </c>
      <c r="H9" s="7">
        <f>=1-H5-H10</f>
      </c>
      <c r="I9" s="0">
        <v>528812</v>
      </c>
      <c r="J9" s="7">
        <f>=1-J5-J10</f>
      </c>
      <c r="K9" s="4">
        <v>203350.430904173</v>
      </c>
    </row>
    <row r="10">
      <c r="E10" s="0" t="s">
        <v>12</v>
      </c>
      <c r="G10" s="4">
        <v>720.211517797</v>
      </c>
      <c r="H10" s="7">
        <f>=G10/G4</f>
      </c>
      <c r="I10" s="0">
        <v>10</v>
      </c>
      <c r="J10" s="7">
        <f>=I10/I4</f>
      </c>
      <c r="K10" s="4">
        <v>1000.773100375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1419329.010411022</v>
      </c>
      <c r="H14" s="7">
        <f>=G14/G7</f>
      </c>
      <c r="I14" s="0">
        <v>50446</v>
      </c>
      <c r="J14" s="7">
        <f>=I14/I7</f>
      </c>
      <c r="K14" s="4">
        <v>15255.563367965</v>
      </c>
    </row>
    <row r="15">
      <c r="E15" s="0" t="s">
        <v>16</v>
      </c>
      <c r="G15" s="4">
        <v>33519.24731703</v>
      </c>
      <c r="H15" s="7">
        <f>=G15/G8</f>
      </c>
      <c r="I15" s="0">
        <v>1986</v>
      </c>
      <c r="J15" s="7">
        <f>=I15/I8</f>
      </c>
      <c r="K15" s="4">
        <v>164.00522028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446420.477283488</v>
      </c>
      <c r="H18" s="7">
        <f>=G18/G5</f>
      </c>
      <c r="I18" s="0">
        <v>17914</v>
      </c>
      <c r="J18" s="7">
        <f>=I18/I5</f>
      </c>
      <c r="K18" s="4">
        <v>5728.70899152</v>
      </c>
    </row>
    <row r="19">
      <c r="E19" s="0" t="s">
        <v>20</v>
      </c>
      <c r="G19" s="4">
        <v>1574901.4301528209</v>
      </c>
      <c r="H19" s="7">
        <f>=G19/G5</f>
      </c>
      <c r="I19" s="0">
        <v>48505</v>
      </c>
      <c r="J19" s="7">
        <f>=I19/I5</f>
      </c>
      <c r="K19" s="4">
        <v>898937.271139923</v>
      </c>
    </row>
    <row r="20">
      <c r="E20" s="0" t="s">
        <v>21</v>
      </c>
      <c r="G20" s="4">
        <v>4399821.8491865806</v>
      </c>
      <c r="H20" s="7">
        <f>=1-H18-H19</f>
      </c>
      <c r="I20" s="0">
        <v>123845</v>
      </c>
      <c r="J20" s="7">
        <f>=1-J18-J19</f>
      </c>
      <c r="K20" s="4">
        <v>231772.29918521</v>
      </c>
    </row>
    <row r="21">
      <c r="F21" s="0" t="s">
        <v>22</v>
      </c>
    </row>
    <row r="22">
      <c r="F22" s="0" t="s">
        <v>23</v>
      </c>
      <c r="G22" s="4">
        <v>29499.063494133</v>
      </c>
      <c r="H22" s="7">
        <f>=G22/G20</f>
      </c>
      <c r="I22" s="0">
        <v>1565</v>
      </c>
      <c r="J22" s="7">
        <f>=I22/I20</f>
      </c>
      <c r="K22" s="4">
        <v>568.518668519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869086.014497584</v>
      </c>
      <c r="H26" s="7">
        <f>=G26/G5</f>
      </c>
      <c r="I26" s="0">
        <v>30248</v>
      </c>
      <c r="J26" s="7">
        <f>=I26/I5</f>
      </c>
      <c r="K26" s="4">
        <v>926781.161656444</v>
      </c>
    </row>
    <row r="27">
      <c r="E27" s="0" t="s">
        <v>27</v>
      </c>
      <c r="G27" s="4">
        <v>5552008.4180314047</v>
      </c>
      <c r="H27" s="7">
        <f>=G27/G5</f>
      </c>
      <c r="I27" s="0">
        <v>160010</v>
      </c>
      <c r="J27" s="7">
        <f>=I27/I5</f>
      </c>
      <c r="K27" s="4">
        <v>209657.117660209</v>
      </c>
    </row>
    <row r="28">
      <c r="E28" s="0" t="s">
        <v>28</v>
      </c>
      <c r="G28" s="4">
        <v>0</v>
      </c>
      <c r="H28" s="7">
        <f>=G28/G5</f>
      </c>
      <c r="I28" s="0">
        <v>0</v>
      </c>
      <c r="J28" s="7">
        <f>=I28/I5</f>
      </c>
      <c r="K28" s="4">
        <v>0</v>
      </c>
    </row>
    <row r="29">
      <c r="E29" s="0" t="s">
        <v>29</v>
      </c>
      <c r="G29" s="4">
        <v>49.324093901</v>
      </c>
      <c r="H29" s="7">
        <f>=G29/G5</f>
      </c>
      <c r="I29" s="0">
        <v>6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UK'!$G$7</f>
      </c>
    </row>
    <row r="3">
      <c r="A3" s="0" t="s">
        <v>32</v>
      </c>
      <c r="B3" s="0">
        <f>='NEWT - UK'!$G$8</f>
      </c>
    </row>
    <row r="4">
      <c r="A4" s="0" t="s">
        <v>33</v>
      </c>
      <c r="B4" s="0">
        <f>='NEWT - UK'!$G$9</f>
      </c>
    </row>
    <row r="5">
      <c r="A5" s="0" t="s">
        <v>34</v>
      </c>
      <c r="B5" s="0">
        <f>='NEWT - UK'!$G$10</f>
      </c>
    </row>
    <row r="14">
      <c r="A14" s="0" t="s">
        <v>35</v>
      </c>
    </row>
    <row r="15">
      <c r="A15" s="0" t="s">
        <v>31</v>
      </c>
      <c r="B15" s="0">
        <f>='NEWT - UK'!$I$7</f>
      </c>
    </row>
    <row r="16">
      <c r="A16" s="0" t="s">
        <v>32</v>
      </c>
      <c r="B16" s="0">
        <f>='NEWT - UK'!$I$8</f>
      </c>
    </row>
    <row r="17">
      <c r="A17" s="0" t="s">
        <v>33</v>
      </c>
      <c r="B17" s="0">
        <f>='NEWT - UK'!$I$9</f>
      </c>
    </row>
    <row r="18">
      <c r="A18" s="0" t="s">
        <v>34</v>
      </c>
      <c r="B18" s="0">
        <f>='NEWT - UK'!$I$10</f>
      </c>
    </row>
    <row r="26">
      <c r="A26" s="0" t="s">
        <v>18</v>
      </c>
    </row>
    <row r="27">
      <c r="A27" s="0" t="s">
        <v>36</v>
      </c>
      <c r="B27" s="0">
        <f>='NEWT - UK'!$G$18</f>
      </c>
    </row>
    <row r="28">
      <c r="A28" s="0" t="s">
        <v>37</v>
      </c>
      <c r="B28" s="0">
        <f>='NEWT - UK'!$G$19</f>
      </c>
    </row>
    <row r="29">
      <c r="A29" s="0" t="s">
        <v>38</v>
      </c>
      <c r="B29" s="0">
        <f>='NEWT - UK'!$G$22</f>
      </c>
    </row>
    <row r="30">
      <c r="A30" s="0" t="s">
        <v>39</v>
      </c>
      <c r="B30" s="0">
        <f>='NEWT - UK'!$G$23</f>
      </c>
    </row>
    <row r="39">
      <c r="A39" s="0" t="s">
        <v>40</v>
      </c>
    </row>
    <row r="40">
      <c r="A40" s="0" t="s">
        <v>41</v>
      </c>
      <c r="B40" s="0">
        <f>='NEWT - UK'!$G$26</f>
      </c>
    </row>
    <row r="41">
      <c r="A41" s="0" t="s">
        <v>42</v>
      </c>
      <c r="B41" s="0">
        <f>='NEWT - UK'!$G$27</f>
      </c>
    </row>
    <row r="42">
      <c r="A42" s="0" t="s">
        <v>43</v>
      </c>
      <c r="B42" s="0">
        <f>='NEWT - UK'!$G$28</f>
      </c>
    </row>
    <row r="43">
      <c r="A43" s="0" t="s">
        <v>44</v>
      </c>
      <c r="B43" s="0">
        <f>='NEWT - UK'!$G$29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11148133.116035828</v>
      </c>
      <c r="H4" s="8"/>
      <c r="I4" s="2">
        <v>3589778</v>
      </c>
      <c r="J4" s="8"/>
      <c r="K4" s="5">
        <v>290130577.54109383</v>
      </c>
    </row>
    <row r="5">
      <c r="E5" s="0" t="s">
        <v>7</v>
      </c>
      <c r="G5" s="4">
        <v>9121662.57560501</v>
      </c>
      <c r="H5" s="7">
        <f>=G5/G4</f>
      </c>
      <c r="I5" s="0">
        <v>384062</v>
      </c>
      <c r="J5" s="7">
        <f>=I5/I4</f>
      </c>
      <c r="K5" s="4">
        <v>6864451.0648570722</v>
      </c>
    </row>
    <row r="6">
      <c r="F6" s="0" t="s">
        <v>8</v>
      </c>
    </row>
    <row r="7">
      <c r="F7" s="0" t="s">
        <v>9</v>
      </c>
      <c r="G7" s="4">
        <v>8744476.53230897</v>
      </c>
      <c r="H7" s="7">
        <f>=G7/G5</f>
      </c>
      <c r="I7" s="0">
        <v>371616</v>
      </c>
      <c r="J7" s="7">
        <f>=I7/I5</f>
      </c>
      <c r="K7" s="4">
        <v>6677080.2357430737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1777710.8268543379</v>
      </c>
      <c r="H9" s="7">
        <f>=1-H5-H10</f>
      </c>
      <c r="I9" s="0">
        <v>3184665</v>
      </c>
      <c r="J9" s="7">
        <f>=1-J5-J10</f>
      </c>
      <c r="K9" s="4">
        <v>279441491.07353914</v>
      </c>
    </row>
    <row r="10">
      <c r="E10" s="0" t="s">
        <v>12</v>
      </c>
      <c r="G10" s="4">
        <v>248759.713576479</v>
      </c>
      <c r="H10" s="7">
        <f>=G10/G4</f>
      </c>
      <c r="I10" s="0">
        <v>21051</v>
      </c>
      <c r="J10" s="7">
        <f>=I10/I4</f>
      </c>
      <c r="K10" s="4">
        <v>3824635.4026975851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1663360.436939205</v>
      </c>
      <c r="H14" s="7">
        <f>=G14/G7</f>
      </c>
      <c r="I14" s="0">
        <v>44234</v>
      </c>
      <c r="J14" s="7">
        <f>=I14/I7</f>
      </c>
      <c r="K14" s="4">
        <v>1522522.799114984</v>
      </c>
    </row>
    <row r="15">
      <c r="E15" s="0" t="s">
        <v>16</v>
      </c>
      <c r="G15" s="4">
        <v>50169.28519171</v>
      </c>
      <c r="H15" s="7">
        <f>=G15/G8</f>
      </c>
      <c r="I15" s="0">
        <v>2308</v>
      </c>
      <c r="J15" s="7">
        <f>=I15/I8</f>
      </c>
      <c r="K15" s="4">
        <v>212.453572005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712167.717429048</v>
      </c>
      <c r="H18" s="7">
        <f>=G18/G5</f>
      </c>
      <c r="I18" s="0">
        <v>26043</v>
      </c>
      <c r="J18" s="7">
        <f>=I18/I5</f>
      </c>
      <c r="K18" s="4">
        <v>1087059.6237965049</v>
      </c>
    </row>
    <row r="19">
      <c r="E19" s="0" t="s">
        <v>20</v>
      </c>
      <c r="G19" s="4">
        <v>2499312.4568309211</v>
      </c>
      <c r="H19" s="7">
        <f>=G19/G5</f>
      </c>
      <c r="I19" s="0">
        <v>83283</v>
      </c>
      <c r="J19" s="7">
        <f>=I19/I5</f>
      </c>
      <c r="K19" s="4">
        <v>1736656.5167672171</v>
      </c>
    </row>
    <row r="20">
      <c r="E20" s="0" t="s">
        <v>21</v>
      </c>
      <c r="G20" s="4">
        <v>5897944.4182901429</v>
      </c>
      <c r="H20" s="7">
        <f>=1-H18-H19</f>
      </c>
      <c r="I20" s="0">
        <v>273819</v>
      </c>
      <c r="J20" s="7">
        <f>=1-J18-J19</f>
      </c>
      <c r="K20" s="4">
        <v>3477512.42587298</v>
      </c>
    </row>
    <row r="21">
      <c r="F21" s="0" t="s">
        <v>22</v>
      </c>
    </row>
    <row r="22">
      <c r="F22" s="0" t="s">
        <v>23</v>
      </c>
      <c r="G22" s="4">
        <v>452896.160932268</v>
      </c>
      <c r="H22" s="7">
        <f>=G22/G20</f>
      </c>
      <c r="I22" s="0">
        <v>43306</v>
      </c>
      <c r="J22" s="7">
        <f>=I22/I20</f>
      </c>
      <c r="K22" s="4">
        <v>636820.372216772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1202902.47116781</v>
      </c>
      <c r="H26" s="7">
        <f>=G26/G5</f>
      </c>
      <c r="I26" s="0">
        <v>50467</v>
      </c>
      <c r="J26" s="7">
        <f>=I26/I5</f>
      </c>
      <c r="K26" s="4">
        <v>948092.902227415</v>
      </c>
    </row>
    <row r="27">
      <c r="E27" s="0" t="s">
        <v>27</v>
      </c>
      <c r="G27" s="4">
        <v>7820650.1352472184</v>
      </c>
      <c r="H27" s="7">
        <f>=G27/G5</f>
      </c>
      <c r="I27" s="0">
        <v>330425</v>
      </c>
      <c r="J27" s="7">
        <f>=I27/I5</f>
      </c>
      <c r="K27" s="4">
        <v>5836758.7289432958</v>
      </c>
    </row>
    <row r="28">
      <c r="E28" s="0" t="s">
        <v>28</v>
      </c>
      <c r="G28" s="4">
        <v>8432.9672857</v>
      </c>
      <c r="H28" s="7">
        <f>=G28/G5</f>
      </c>
      <c r="I28" s="0">
        <v>227</v>
      </c>
      <c r="J28" s="7">
        <f>=I28/I5</f>
      </c>
      <c r="K28" s="4">
        <v>50.187567633</v>
      </c>
    </row>
    <row r="29">
      <c r="E29" s="0" t="s">
        <v>29</v>
      </c>
      <c r="G29" s="4">
        <v>41483.528834847</v>
      </c>
      <c r="H29" s="7">
        <f>=G29/G5</f>
      </c>
      <c r="I29" s="0">
        <v>766</v>
      </c>
      <c r="J29" s="7">
        <f>=I29/I5</f>
      </c>
      <c r="K29" s="4">
        <v>364.576307866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