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D8BAA30E-E2B6-4B35-80AF-F16A0B773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J19" i="5"/>
  <c r="H19" i="5"/>
  <c r="J18" i="5"/>
  <c r="H18" i="5"/>
  <c r="H20" i="5" s="1"/>
  <c r="J15" i="5"/>
  <c r="H15" i="5"/>
  <c r="J14" i="5"/>
  <c r="H14" i="5"/>
  <c r="K13" i="5"/>
  <c r="I13" i="5"/>
  <c r="J13" i="5" s="1"/>
  <c r="H13" i="5"/>
  <c r="G13" i="5"/>
  <c r="J10" i="5"/>
  <c r="H10" i="5"/>
  <c r="H9" i="5" s="1"/>
  <c r="J9" i="5"/>
  <c r="K8" i="5"/>
  <c r="I8" i="5"/>
  <c r="G8" i="5"/>
  <c r="J7" i="5"/>
  <c r="J8" i="5" s="1"/>
  <c r="H7" i="5"/>
  <c r="H8" i="5" s="1"/>
  <c r="J5" i="5"/>
  <c r="H5" i="5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20" i="2"/>
  <c r="H20" i="2"/>
  <c r="J19" i="2"/>
  <c r="H19" i="2"/>
  <c r="J18" i="2"/>
  <c r="H18" i="2"/>
  <c r="J15" i="2"/>
  <c r="J14" i="2"/>
  <c r="H14" i="2"/>
  <c r="K13" i="2"/>
  <c r="I13" i="2"/>
  <c r="J13" i="2" s="1"/>
  <c r="H13" i="2"/>
  <c r="G13" i="2"/>
  <c r="J10" i="2"/>
  <c r="H10" i="2"/>
  <c r="J9" i="2"/>
  <c r="H9" i="2"/>
  <c r="K8" i="2"/>
  <c r="I8" i="2"/>
  <c r="B16" i="3" s="1"/>
  <c r="G8" i="2"/>
  <c r="B3" i="3" s="1"/>
  <c r="J7" i="2"/>
  <c r="J8" i="2" s="1"/>
  <c r="H7" i="2"/>
  <c r="H8" i="2" s="1"/>
  <c r="J5" i="2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<sst xmlns="http://schemas.openxmlformats.org/spreadsheetml/2006/main" count="82" uniqueCount="45">
  <si>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29 September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</si>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</sst>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9828852.0003291685</c:v>
                </c:pt>
                <c:pt idx="1">
                  <c:v>253517.08855608664</c:v>
                </c:pt>
                <c:pt idx="2">
                  <c:v>415760.453576389</c:v>
                </c:pt>
                <c:pt idx="3">
                  <c:v>23.868380739999999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028-4BA3-AB73-61422A7A1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325892</c:v>
                </c:pt>
                <c:pt idx="1">
                  <c:v>10116</c:v>
                </c:pt>
                <c:pt idx="2">
                  <c:v>737779</c:v>
                </c:pt>
                <c:pt idx="3">
                  <c:v>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EC1-4D84-B48A-3B9CB2A98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1009913.6687263499</c:v>
                </c:pt>
                <c:pt idx="1">
                  <c:v>2717037.8078061831</c:v>
                </c:pt>
                <c:pt idx="2">
                  <c:v>481763.40868369601</c:v>
                </c:pt>
                <c:pt idx="3">
                  <c:v>5873654.2036690274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E27-4F54-B362-97D8F69D0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1765576.3890422711</c:v>
                </c:pt>
                <c:pt idx="1">
                  <c:v>8316742.2833847888</c:v>
                </c:pt>
                <c:pt idx="2">
                  <c:v>0</c:v>
                </c:pt>
                <c:pt idx="3">
                  <c:v>50.416458196000001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D7-46D7-9F80-A68E76F60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10498153.410842383</v>
      </c>
      <c r="H4" s="5"/>
      <c r="I4" s="1">
        <v>1073805</v>
      </c>
      <c r="J4" s="5"/>
      <c r="K4" s="3">
        <v>950119.42083077005</v>
      </c>
    </row>
    <row r="5" spans="1:11">
      <c r="E5" s="6" t="s">
        <v>7</v>
      </c>
      <c r="F5" s="6"/>
      <c r="G5" s="2">
        <v>10082369.088885255</v>
      </c>
      <c r="H5" s="4">
        <f>G5/G4</f>
        <v>0.96039452790547808</v>
      </c>
      <c r="I5">
        <v>336008</v>
      </c>
      <c r="J5" s="4">
        <f>I5/I4</f>
        <v>0.31291342469070271</v>
      </c>
      <c r="K5" s="2">
        <v>658387.46447199804</v>
      </c>
    </row>
    <row r="6" spans="1:11">
      <c r="F6" t="s">
        <v>8</v>
      </c>
    </row>
    <row r="7" spans="1:11">
      <c r="F7" t="s">
        <v>9</v>
      </c>
      <c r="G7" s="2">
        <v>9828852.0003291685</v>
      </c>
      <c r="H7" s="4">
        <f>G7/G5</f>
        <v>0.97485540488340561</v>
      </c>
      <c r="I7">
        <v>325892</v>
      </c>
      <c r="J7" s="4">
        <f>I7/I5</f>
        <v>0.96989357396252474</v>
      </c>
      <c r="K7" s="2">
        <v>633069.34815628699</v>
      </c>
    </row>
    <row r="8" spans="1:11">
      <c r="F8" t="s">
        <v>10</v>
      </c>
      <c r="G8" s="2">
        <f>G5-G7</f>
        <v>253517.08855608664</v>
      </c>
      <c r="H8" s="4">
        <f>1-H7</f>
        <v>2.5144595116594393E-2</v>
      </c>
      <c r="I8">
        <f>I5-I7</f>
        <v>10116</v>
      </c>
      <c r="J8" s="4">
        <f>1-J7</f>
        <v>3.0106426037475265E-2</v>
      </c>
      <c r="K8" s="2">
        <f>K5-K7</f>
        <v>25318.116315711057</v>
      </c>
    </row>
    <row r="9" spans="1:11">
      <c r="E9" s="6" t="s">
        <v>11</v>
      </c>
      <c r="F9" s="6"/>
      <c r="G9" s="2">
        <v>415760.453576389</v>
      </c>
      <c r="H9" s="4">
        <f>1-H5-H10</f>
        <v>3.9603198515559421E-2</v>
      </c>
      <c r="I9">
        <v>737779</v>
      </c>
      <c r="J9" s="4">
        <f>1-J5-J10</f>
        <v>0.68706981248923216</v>
      </c>
      <c r="K9" s="2">
        <v>291537.79484840803</v>
      </c>
    </row>
    <row r="10" spans="1:11">
      <c r="E10" s="6" t="s">
        <v>12</v>
      </c>
      <c r="F10" s="6"/>
      <c r="G10" s="2">
        <v>23.868380739999999</v>
      </c>
      <c r="H10" s="4">
        <f>G10/G4</f>
        <v>2.2735789625010609E-6</v>
      </c>
      <c r="I10">
        <v>18</v>
      </c>
      <c r="J10" s="4">
        <f>I10/I4</f>
        <v>1.6762820065095617E-5</v>
      </c>
      <c r="K10" s="2">
        <v>194.16151036400001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2778868.3552113567</v>
      </c>
      <c r="H13" s="5">
        <f>G13/G5</f>
        <v>0.27561660664404408</v>
      </c>
      <c r="I13" s="1">
        <f>I14+I15</f>
        <v>104793</v>
      </c>
      <c r="J13" s="5">
        <f>I13/I5</f>
        <v>0.3118765029404062</v>
      </c>
      <c r="K13" s="3">
        <f>K14+K15</f>
        <v>55046.757783025001</v>
      </c>
    </row>
    <row r="14" spans="1:11">
      <c r="E14" s="6" t="s">
        <v>15</v>
      </c>
      <c r="F14" s="6"/>
      <c r="G14" s="2">
        <v>2685767.8348169168</v>
      </c>
      <c r="H14" s="4">
        <f>G14/G7</f>
        <v>0.27325346182107235</v>
      </c>
      <c r="I14">
        <v>98866</v>
      </c>
      <c r="J14" s="4">
        <f>I14/I7</f>
        <v>0.30337044174143579</v>
      </c>
      <c r="K14" s="2">
        <v>54976.947783025003</v>
      </c>
    </row>
    <row r="15" spans="1:11">
      <c r="E15" s="6" t="s">
        <v>16</v>
      </c>
      <c r="F15" s="6"/>
      <c r="G15" s="2">
        <v>93100.520394439998</v>
      </c>
      <c r="H15" s="4">
        <f>G15/G8</f>
        <v>0.36723567994842676</v>
      </c>
      <c r="I15">
        <v>5927</v>
      </c>
      <c r="J15" s="4">
        <f>I15/I8</f>
        <v>0.58590351917754058</v>
      </c>
      <c r="K15" s="2">
        <v>69.81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1009913.6687263499</v>
      </c>
      <c r="H18" s="4">
        <f>G18/G5</f>
        <v>0.10016630613529839</v>
      </c>
      <c r="I18">
        <v>38194</v>
      </c>
      <c r="J18" s="4">
        <f>I18/I5</f>
        <v>0.11366991262112806</v>
      </c>
      <c r="K18" s="2">
        <v>18235.449208260001</v>
      </c>
    </row>
    <row r="19" spans="2:11">
      <c r="E19" s="6" t="s">
        <v>20</v>
      </c>
      <c r="F19" s="6"/>
      <c r="G19" s="2">
        <v>2717037.8078061831</v>
      </c>
      <c r="H19" s="4">
        <f>G19/G5</f>
        <v>0.26948406508956607</v>
      </c>
      <c r="I19">
        <v>95535</v>
      </c>
      <c r="J19" s="4">
        <f>I19/I5</f>
        <v>0.28432358753363013</v>
      </c>
      <c r="K19" s="2">
        <v>63287.754025542999</v>
      </c>
    </row>
    <row r="20" spans="2:11">
      <c r="E20" s="6" t="s">
        <v>21</v>
      </c>
      <c r="F20" s="6"/>
      <c r="G20" s="2">
        <v>6355417.6123527233</v>
      </c>
      <c r="H20" s="4">
        <f>1-H18-H19</f>
        <v>0.63034962877513556</v>
      </c>
      <c r="I20">
        <v>202279</v>
      </c>
      <c r="J20" s="4">
        <f>1-J18-J19</f>
        <v>0.6020064998452419</v>
      </c>
      <c r="K20" s="2">
        <v>576864.261238195</v>
      </c>
    </row>
    <row r="21" spans="2:11">
      <c r="F21" t="s">
        <v>22</v>
      </c>
    </row>
    <row r="22" spans="2:11">
      <c r="F22" t="s">
        <v>23</v>
      </c>
      <c r="G22" s="2">
        <v>481763.40868369601</v>
      </c>
      <c r="H22" s="4">
        <f>G22/G20</f>
        <v>7.5803580200192566E-2</v>
      </c>
      <c r="I22">
        <v>26816</v>
      </c>
      <c r="J22" s="4">
        <f>I22/I20</f>
        <v>0.13256937200599173</v>
      </c>
      <c r="K22" s="2">
        <v>3103.0110675400001</v>
      </c>
    </row>
    <row r="23" spans="2:11">
      <c r="F23" t="s">
        <v>24</v>
      </c>
      <c r="G23" s="2">
        <f>G20-G22</f>
        <v>5873654.2036690274</v>
      </c>
      <c r="H23" s="4">
        <f>1-H22</f>
        <v>0.92419641979980738</v>
      </c>
      <c r="I23">
        <f>I20-I22</f>
        <v>175463</v>
      </c>
      <c r="J23" s="4">
        <f>1-J22</f>
        <v>0.86743062799400827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1765576.3890422711</v>
      </c>
      <c r="H26" s="4">
        <f>G26/G5</f>
        <v>0.17511523070392573</v>
      </c>
      <c r="I26">
        <v>62404</v>
      </c>
      <c r="J26" s="4">
        <f>I26/I5</f>
        <v>0.18572176852932074</v>
      </c>
      <c r="K26" s="2">
        <v>87762.003206226</v>
      </c>
    </row>
    <row r="27" spans="2:11">
      <c r="E27" s="6" t="s">
        <v>27</v>
      </c>
      <c r="F27" s="6"/>
      <c r="G27" s="2">
        <v>8316742.2833847888</v>
      </c>
      <c r="H27" s="4">
        <f>G27/G5</f>
        <v>0.82487976883856762</v>
      </c>
      <c r="I27">
        <v>273594</v>
      </c>
      <c r="J27" s="4">
        <f>I27/I5</f>
        <v>0.8142484702745173</v>
      </c>
      <c r="K27" s="2">
        <v>570625.461265772</v>
      </c>
    </row>
    <row r="28" spans="2:11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>
      <c r="E29" s="6" t="s">
        <v>29</v>
      </c>
      <c r="F29" s="6"/>
      <c r="G29" s="2">
        <v>50.416458196000001</v>
      </c>
      <c r="H29" s="4">
        <f>G29/G5</f>
        <v>5.0004575067162346E-6</v>
      </c>
      <c r="I29">
        <v>10</v>
      </c>
      <c r="J29" s="4">
        <f>I29/I5</f>
        <v>2.9761196161996143E-5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11608623.713487821</v>
      </c>
      <c r="H4" s="5"/>
      <c r="I4" s="1">
        <v>3908704</v>
      </c>
      <c r="J4" s="5"/>
      <c r="K4" s="3">
        <v>419796294.44079185</v>
      </c>
    </row>
    <row r="5" spans="1:11">
      <c r="E5" s="6" t="s">
        <v>7</v>
      </c>
      <c r="F5" s="6"/>
      <c r="G5" s="2">
        <v>9600838.8268132489</v>
      </c>
      <c r="H5" s="4">
        <f>G5/G4</f>
        <v>0.82704367578546212</v>
      </c>
      <c r="I5">
        <v>464973</v>
      </c>
      <c r="J5" s="4">
        <f>I5/I4</f>
        <v>0.11895835550607055</v>
      </c>
      <c r="K5" s="2">
        <v>110511028.99760601</v>
      </c>
    </row>
    <row r="6" spans="1:11">
      <c r="F6" t="s">
        <v>8</v>
      </c>
    </row>
    <row r="7" spans="1:11">
      <c r="F7" t="s">
        <v>9</v>
      </c>
      <c r="G7" s="2">
        <v>9207247.7105406523</v>
      </c>
      <c r="H7" s="4">
        <f>G7/G5</f>
        <v>0.95900450748393207</v>
      </c>
      <c r="I7">
        <v>451356</v>
      </c>
      <c r="J7" s="4">
        <f>I7/I5</f>
        <v>0.97071442857972401</v>
      </c>
      <c r="K7" s="2">
        <v>110300347.49676761</v>
      </c>
    </row>
    <row r="8" spans="1:11">
      <c r="F8" t="s">
        <v>10</v>
      </c>
      <c r="G8" s="2">
        <f>G5-G7</f>
        <v>393591.11627259664</v>
      </c>
      <c r="H8" s="4">
        <f>1-H7</f>
        <v>4.0995492516067933E-2</v>
      </c>
      <c r="I8">
        <f>I5-I7</f>
        <v>13617</v>
      </c>
      <c r="J8" s="4">
        <f>1-J7</f>
        <v>2.9285571420275991E-2</v>
      </c>
      <c r="K8" s="2">
        <f>K5-K7</f>
        <v>210681.50083839893</v>
      </c>
    </row>
    <row r="9" spans="1:11">
      <c r="E9" s="6" t="s">
        <v>11</v>
      </c>
      <c r="F9" s="6"/>
      <c r="G9" s="2">
        <v>1764313.7918423731</v>
      </c>
      <c r="H9" s="4">
        <f>1-H5-H10</f>
        <v>0.15198302877131381</v>
      </c>
      <c r="I9">
        <v>3423245</v>
      </c>
      <c r="J9" s="4">
        <f>1-J5-J10</f>
        <v>0.87580052109343653</v>
      </c>
      <c r="K9" s="2">
        <v>305670141.41656232</v>
      </c>
    </row>
    <row r="10" spans="1:11">
      <c r="E10" s="6" t="s">
        <v>12</v>
      </c>
      <c r="F10" s="6"/>
      <c r="G10" s="2">
        <v>243471.09483219701</v>
      </c>
      <c r="H10" s="4">
        <f>G10/G4</f>
        <v>2.0973295443224071E-2</v>
      </c>
      <c r="I10">
        <v>20486</v>
      </c>
      <c r="J10" s="4">
        <f>I10/I4</f>
        <v>5.2411234004928484E-3</v>
      </c>
      <c r="K10" s="2">
        <v>3615124.0266235168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1783991.335403271</v>
      </c>
      <c r="H13" s="5">
        <f>G13/G5</f>
        <v>0.18581619456218088</v>
      </c>
      <c r="I13" s="1">
        <f>I14+I15</f>
        <v>57407</v>
      </c>
      <c r="J13" s="5">
        <f>I13/I5</f>
        <v>0.12346308280265736</v>
      </c>
      <c r="K13" s="3">
        <f>K14+K15</f>
        <v>1308835.6777937019</v>
      </c>
    </row>
    <row r="14" spans="1:11">
      <c r="E14" s="6" t="s">
        <v>15</v>
      </c>
      <c r="F14" s="6"/>
      <c r="G14" s="2">
        <v>1717309.264055931</v>
      </c>
      <c r="H14" s="4">
        <f>G14/G7</f>
        <v>0.18651711326175346</v>
      </c>
      <c r="I14">
        <v>53682</v>
      </c>
      <c r="J14" s="4">
        <f>I14/I7</f>
        <v>0.11893494270597932</v>
      </c>
      <c r="K14" s="2">
        <v>1308615.473578749</v>
      </c>
    </row>
    <row r="15" spans="1:11">
      <c r="E15" s="6" t="s">
        <v>16</v>
      </c>
      <c r="F15" s="6"/>
      <c r="G15" s="2">
        <v>66682.071347339996</v>
      </c>
      <c r="H15" s="4">
        <f>G15/G8</f>
        <v>0.16941965555227817</v>
      </c>
      <c r="I15">
        <v>3725</v>
      </c>
      <c r="J15" s="4">
        <f>I15/I8</f>
        <v>0.27355511492986706</v>
      </c>
      <c r="K15" s="2">
        <v>220.20421495299999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739612.22532077006</v>
      </c>
      <c r="H18" s="4">
        <f>G18/G5</f>
        <v>7.7036208883663276E-2</v>
      </c>
      <c r="I18">
        <v>27704</v>
      </c>
      <c r="J18" s="4">
        <f>I18/I5</f>
        <v>5.9581954220997775E-2</v>
      </c>
      <c r="K18" s="2">
        <v>1110485.771642365</v>
      </c>
    </row>
    <row r="19" spans="2:11">
      <c r="E19" s="6" t="s">
        <v>20</v>
      </c>
      <c r="F19" s="6"/>
      <c r="G19" s="2">
        <v>2638451.8963470301</v>
      </c>
      <c r="H19" s="4">
        <f>G19/G5</f>
        <v>0.27481472649851746</v>
      </c>
      <c r="I19">
        <v>95749</v>
      </c>
      <c r="J19" s="4">
        <f>I19/I5</f>
        <v>0.2059237848219144</v>
      </c>
      <c r="K19" s="2">
        <v>1498048.8388342659</v>
      </c>
    </row>
    <row r="20" spans="2:11">
      <c r="E20" s="6" t="s">
        <v>21</v>
      </c>
      <c r="F20" s="6"/>
      <c r="G20" s="2">
        <v>6210120.8055361249</v>
      </c>
      <c r="H20" s="4">
        <f>1-H18-H19</f>
        <v>0.64814906461781929</v>
      </c>
      <c r="I20">
        <v>340578</v>
      </c>
      <c r="J20" s="4">
        <f>1-J18-J19</f>
        <v>0.73449426095708781</v>
      </c>
      <c r="K20" s="2">
        <v>107352227.96291792</v>
      </c>
    </row>
    <row r="21" spans="2:11">
      <c r="F21" t="s">
        <v>22</v>
      </c>
    </row>
    <row r="22" spans="2:11">
      <c r="F22" t="s">
        <v>23</v>
      </c>
      <c r="G22" s="2">
        <v>889160.67079413298</v>
      </c>
      <c r="H22" s="4">
        <f>G22/G20</f>
        <v>0.14317928726949636</v>
      </c>
      <c r="I22">
        <v>105767</v>
      </c>
      <c r="J22" s="4">
        <f>I22/I20</f>
        <v>0.31055147425846646</v>
      </c>
      <c r="K22" s="2">
        <v>545988.096634413</v>
      </c>
    </row>
    <row r="23" spans="2:11">
      <c r="F23" t="s">
        <v>24</v>
      </c>
      <c r="G23" s="2">
        <f>G20-G22</f>
        <v>5320960.1347419918</v>
      </c>
      <c r="H23" s="4">
        <f>1-H22</f>
        <v>0.85682071273050364</v>
      </c>
      <c r="I23">
        <f>I20-I22</f>
        <v>234811</v>
      </c>
      <c r="J23" s="4">
        <f>1-J22</f>
        <v>0.68944852574153348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1280583.7841959579</v>
      </c>
      <c r="H26" s="4">
        <f>G26/G5</f>
        <v>0.13338248951951365</v>
      </c>
      <c r="I26">
        <v>55073</v>
      </c>
      <c r="J26" s="4">
        <f>I26/I5</f>
        <v>0.11844343650061401</v>
      </c>
      <c r="K26" s="2">
        <v>104803314.42656045</v>
      </c>
    </row>
    <row r="27" spans="2:11">
      <c r="E27" s="6" t="s">
        <v>27</v>
      </c>
      <c r="F27" s="6"/>
      <c r="G27" s="2">
        <v>8192916.2653288404</v>
      </c>
      <c r="H27" s="4">
        <f>G27/G5</f>
        <v>0.85335421343056417</v>
      </c>
      <c r="I27">
        <v>406243</v>
      </c>
      <c r="J27" s="4">
        <f>I27/I5</f>
        <v>0.87369159069451341</v>
      </c>
      <c r="K27" s="2">
        <v>5625158.0189209897</v>
      </c>
    </row>
    <row r="28" spans="2:11">
      <c r="E28" s="6" t="s">
        <v>28</v>
      </c>
      <c r="F28" s="6"/>
      <c r="G28" s="2">
        <v>13840.447170240001</v>
      </c>
      <c r="H28" s="4">
        <f>G28/G5</f>
        <v>1.4415872841846238E-3</v>
      </c>
      <c r="I28">
        <v>258</v>
      </c>
      <c r="J28" s="4">
        <f>I28/I5</f>
        <v>5.5487092798936716E-4</v>
      </c>
      <c r="K28" s="2">
        <v>107.06996565</v>
      </c>
    </row>
    <row r="29" spans="2:11">
      <c r="E29" s="6" t="s">
        <v>29</v>
      </c>
      <c r="F29" s="6"/>
      <c r="G29" s="2">
        <v>65057.366978377002</v>
      </c>
      <c r="H29" s="4">
        <f>G29/G5</f>
        <v>6.7762169693636153E-3</v>
      </c>
      <c r="I29">
        <v>1218</v>
      </c>
      <c r="J29" s="4">
        <f>I29/I5</f>
        <v>2.6195069391125934E-3</v>
      </c>
      <c r="K29" s="2">
        <v>891.36173854200001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9828852.0003291685</v>
      </c>
    </row>
    <row r="3" spans="1:2">
      <c r="A3" t="s">
        <v>32</v>
      </c>
      <c r="B3">
        <f>'NEWT - UK'!$G$8</f>
        <v>253517.08855608664</v>
      </c>
    </row>
    <row r="4" spans="1:2">
      <c r="A4" t="s">
        <v>33</v>
      </c>
      <c r="B4">
        <f>'NEWT - UK'!$G$9</f>
        <v>415760.453576389</v>
      </c>
    </row>
    <row r="5" spans="1:2">
      <c r="A5" t="s">
        <v>34</v>
      </c>
      <c r="B5">
        <f>'NEWT - UK'!$G$10</f>
        <v>23.868380739999999</v>
      </c>
    </row>
    <row r="14" spans="1:2">
      <c r="A14" t="s">
        <v>35</v>
      </c>
    </row>
    <row r="15" spans="1:2">
      <c r="A15" t="s">
        <v>31</v>
      </c>
      <c r="B15">
        <f>'NEWT - UK'!$I$7</f>
        <v>325892</v>
      </c>
    </row>
    <row r="16" spans="1:2">
      <c r="A16" t="s">
        <v>32</v>
      </c>
      <c r="B16">
        <f>'NEWT - UK'!$I$8</f>
        <v>10116</v>
      </c>
    </row>
    <row r="17" spans="1:2">
      <c r="A17" t="s">
        <v>33</v>
      </c>
      <c r="B17">
        <f>'NEWT - UK'!$I$9</f>
        <v>737779</v>
      </c>
    </row>
    <row r="18" spans="1:2">
      <c r="A18" t="s">
        <v>34</v>
      </c>
      <c r="B18">
        <f>'NEWT - UK'!$I$10</f>
        <v>18</v>
      </c>
    </row>
    <row r="26" spans="1:2">
      <c r="A26" t="s">
        <v>18</v>
      </c>
    </row>
    <row r="27" spans="1:2">
      <c r="A27" t="s">
        <v>36</v>
      </c>
      <c r="B27">
        <f>'NEWT - UK'!$G$18</f>
        <v>1009913.6687263499</v>
      </c>
    </row>
    <row r="28" spans="1:2">
      <c r="A28" t="s">
        <v>37</v>
      </c>
      <c r="B28">
        <f>'NEWT - UK'!$G$19</f>
        <v>2717037.8078061831</v>
      </c>
    </row>
    <row r="29" spans="1:2">
      <c r="A29" t="s">
        <v>38</v>
      </c>
      <c r="B29">
        <f>'NEWT - UK'!$G$22</f>
        <v>481763.40868369601</v>
      </c>
    </row>
    <row r="30" spans="1:2">
      <c r="A30" t="s">
        <v>39</v>
      </c>
      <c r="B30">
        <f>'NEWT - UK'!$G$23</f>
        <v>5873654.2036690274</v>
      </c>
    </row>
    <row r="39" spans="1:2">
      <c r="A39" t="s">
        <v>40</v>
      </c>
    </row>
    <row r="40" spans="1:2">
      <c r="A40" t="s">
        <v>41</v>
      </c>
      <c r="B40">
        <f>'NEWT - UK'!$G$26</f>
        <v>1765576.3890422711</v>
      </c>
    </row>
    <row r="41" spans="1:2">
      <c r="A41" t="s">
        <v>42</v>
      </c>
      <c r="B41">
        <f>'NEWT - UK'!$G$27</f>
        <v>8316742.2833847888</v>
      </c>
    </row>
    <row r="42" spans="1:2">
      <c r="A42" t="s">
        <v>43</v>
      </c>
      <c r="B42">
        <f>'NEWT - UK'!$G$28</f>
        <v>0</v>
      </c>
    </row>
    <row r="43" spans="1:2">
      <c r="A43" t="s">
        <v>44</v>
      </c>
      <c r="B43">
        <f>'NEWT - UK'!$G$29</f>
        <v>50.416458196000001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2023-11-10T10:35:31Z</dcterms:created>
  <dcterms:modified xsi:type="dcterms:W3CDTF">2023-11-10T10:35:31Z</dcterms:modified>
</cp:coreProperties>
</file>