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C786E69-D7C9-4ED5-B0CB-193121F0D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J9" i="5" s="1"/>
  <c r="H10" i="5"/>
  <c r="K8" i="5"/>
  <c r="J8" i="5"/>
  <c r="I8" i="5"/>
  <c r="J15" i="5" s="1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B3" i="3" s="1"/>
  <c r="J7" i="2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<sst xmlns="http://schemas.openxmlformats.org/spreadsheetml/2006/main" count="82" uniqueCount="45">
  <si>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12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</si>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</sst>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13487769.212108018</c:v>
                </c:pt>
                <c:pt idx="1">
                  <c:v>561746.73800328001</c:v>
                </c:pt>
                <c:pt idx="2">
                  <c:v>456454.67673501902</c:v>
                </c:pt>
                <c:pt idx="3">
                  <c:v>216.958247785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AE8-4750-9051-D522A404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462684</c:v>
                </c:pt>
                <c:pt idx="1">
                  <c:v>20834</c:v>
                </c:pt>
                <c:pt idx="2">
                  <c:v>1020619</c:v>
                </c:pt>
                <c:pt idx="3">
                  <c:v>3023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686-480F-A7FC-1993F1F0E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6566783.8908048952</c:v>
                </c:pt>
                <c:pt idx="1">
                  <c:v>1290281.2474393779</c:v>
                </c:pt>
                <c:pt idx="2">
                  <c:v>80426.244924005005</c:v>
                </c:pt>
                <c:pt idx="3">
                  <c:v>6112024.5669430196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C7E-4127-9006-850D0C03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6215761.5538931377</c:v>
                </c:pt>
                <c:pt idx="1">
                  <c:v>7810177.2961050812</c:v>
                </c:pt>
                <c:pt idx="2">
                  <c:v>8806.3055773369997</c:v>
                </c:pt>
                <c:pt idx="3">
                  <c:v>14770.794535741999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AE-43A7-AB00-53B8ABC62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14506187.585094102</v>
      </c>
      <c r="H4" s="5"/>
      <c r="I4" s="1">
        <v>1507160</v>
      </c>
      <c r="J4" s="5"/>
      <c r="K4" s="3">
        <v>1658098.914400975</v>
      </c>
    </row>
    <row r="5" spans="1:11" x14ac:dyDescent="0.25">
      <c r="E5" s="6" t="s">
        <v>7</v>
      </c>
      <c r="F5" s="6"/>
      <c r="G5" s="2">
        <v>14049515.950111298</v>
      </c>
      <c r="H5" s="4">
        <f>G5/G4</f>
        <v>0.96851883844022124</v>
      </c>
      <c r="I5">
        <v>483518</v>
      </c>
      <c r="J5" s="4">
        <f>I5/I4</f>
        <v>0.32081398126277239</v>
      </c>
      <c r="K5" s="2">
        <v>1481398.6807064959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13487769.212108018</v>
      </c>
      <c r="H7" s="4">
        <f>G7/G5</f>
        <v>0.96001664826048116</v>
      </c>
      <c r="I7">
        <v>462684</v>
      </c>
      <c r="J7" s="4">
        <f>I7/I5</f>
        <v>0.9569116351407807</v>
      </c>
      <c r="K7" s="2">
        <v>1335630.941937641</v>
      </c>
    </row>
    <row r="8" spans="1:11" x14ac:dyDescent="0.25">
      <c r="F8" t="s">
        <v>10</v>
      </c>
      <c r="G8" s="2">
        <f>G5-G7</f>
        <v>561746.73800328001</v>
      </c>
      <c r="H8" s="4">
        <f>1-H7</f>
        <v>3.9983351739518835E-2</v>
      </c>
      <c r="I8">
        <f>I5-I7</f>
        <v>20834</v>
      </c>
      <c r="J8" s="4">
        <f>1-J7</f>
        <v>4.3088364859219297E-2</v>
      </c>
      <c r="K8" s="2">
        <f>K5-K7</f>
        <v>145767.73876885488</v>
      </c>
    </row>
    <row r="9" spans="1:11" x14ac:dyDescent="0.25">
      <c r="E9" s="6" t="s">
        <v>11</v>
      </c>
      <c r="F9" s="6"/>
      <c r="G9" s="2">
        <v>456454.67673501902</v>
      </c>
      <c r="H9" s="4">
        <f>1-H5-H10</f>
        <v>3.1466205304283484E-2</v>
      </c>
      <c r="I9">
        <v>1020619</v>
      </c>
      <c r="J9" s="4">
        <f>1-J5-J10</f>
        <v>0.67718025956102867</v>
      </c>
      <c r="K9" s="2">
        <v>176693.87192493799</v>
      </c>
    </row>
    <row r="10" spans="1:11" x14ac:dyDescent="0.25">
      <c r="E10" s="6" t="s">
        <v>12</v>
      </c>
      <c r="F10" s="6"/>
      <c r="G10" s="2">
        <v>216.958247785</v>
      </c>
      <c r="H10" s="4">
        <f>G10/G4</f>
        <v>1.4956255495271302E-5</v>
      </c>
      <c r="I10">
        <v>3023</v>
      </c>
      <c r="J10" s="4">
        <f>I10/I4</f>
        <v>2.0057591761989436E-3</v>
      </c>
      <c r="K10" s="2">
        <v>6.3617695410000001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7169454.6637541289</v>
      </c>
      <c r="H13" s="5">
        <f>G13/G5</f>
        <v>0.5102990515269199</v>
      </c>
      <c r="I13" s="1">
        <f>I14+I15</f>
        <v>290080</v>
      </c>
      <c r="J13" s="5">
        <f>I13/I5</f>
        <v>0.59993630019978572</v>
      </c>
      <c r="K13" s="3">
        <f>K14+K15</f>
        <v>116503.172375321</v>
      </c>
    </row>
    <row r="14" spans="1:11" x14ac:dyDescent="0.25">
      <c r="E14" s="6" t="s">
        <v>15</v>
      </c>
      <c r="F14" s="6"/>
      <c r="G14" s="2">
        <v>7111779.148094682</v>
      </c>
      <c r="H14" s="4">
        <f>G14/G7</f>
        <v>0.52727615933036676</v>
      </c>
      <c r="I14">
        <v>287114</v>
      </c>
      <c r="J14" s="4">
        <f>I14/I7</f>
        <v>0.62054015267439544</v>
      </c>
      <c r="K14" s="2">
        <v>111832.20237532099</v>
      </c>
    </row>
    <row r="15" spans="1:11" x14ac:dyDescent="0.25">
      <c r="E15" s="6" t="s">
        <v>16</v>
      </c>
      <c r="F15" s="6"/>
      <c r="G15" s="2">
        <v>57675.515659447003</v>
      </c>
      <c r="H15" s="4">
        <f>G15/G8</f>
        <v>0.10267174112030222</v>
      </c>
      <c r="I15">
        <v>2966</v>
      </c>
      <c r="J15" s="4">
        <f>I15/I8</f>
        <v>0.14236344436978016</v>
      </c>
      <c r="K15" s="2">
        <v>4670.97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6566783.8908048952</v>
      </c>
      <c r="H18" s="4">
        <f>G18/G5</f>
        <v>0.46740285673350007</v>
      </c>
      <c r="I18">
        <v>270797</v>
      </c>
      <c r="J18" s="4">
        <f>I18/I5</f>
        <v>0.5600556752799275</v>
      </c>
      <c r="K18" s="2">
        <v>96010.091145971994</v>
      </c>
    </row>
    <row r="19" spans="2:11" x14ac:dyDescent="0.25">
      <c r="E19" s="6" t="s">
        <v>20</v>
      </c>
      <c r="F19" s="6"/>
      <c r="G19" s="2">
        <v>1290281.2474393779</v>
      </c>
      <c r="H19" s="4">
        <f>G19/G5</f>
        <v>9.1838128233105179E-2</v>
      </c>
      <c r="I19">
        <v>24773</v>
      </c>
      <c r="J19" s="4">
        <f>I19/I5</f>
        <v>5.1234907490517415E-2</v>
      </c>
      <c r="K19" s="2">
        <v>116757.62562866999</v>
      </c>
    </row>
    <row r="20" spans="2:11" x14ac:dyDescent="0.25">
      <c r="E20" s="6" t="s">
        <v>21</v>
      </c>
      <c r="F20" s="6"/>
      <c r="G20" s="2">
        <v>6192450.8118670247</v>
      </c>
      <c r="H20" s="4">
        <f>1-H18-H19</f>
        <v>0.44075901503339482</v>
      </c>
      <c r="I20">
        <v>187948</v>
      </c>
      <c r="J20" s="4">
        <f>1-J18-J19</f>
        <v>0.3887094172295551</v>
      </c>
      <c r="K20" s="2">
        <v>1268630.9639318541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80426.244924005005</v>
      </c>
      <c r="H22" s="4">
        <f>G22/G20</f>
        <v>1.2987789062430434E-2</v>
      </c>
      <c r="I22">
        <v>8886</v>
      </c>
      <c r="J22" s="4">
        <f>I22/I20</f>
        <v>4.7279034626598847E-2</v>
      </c>
      <c r="K22" s="2">
        <v>33550.874830191999</v>
      </c>
    </row>
    <row r="23" spans="2:11" x14ac:dyDescent="0.25">
      <c r="F23" t="s">
        <v>24</v>
      </c>
      <c r="G23" s="2">
        <f>G20-G22</f>
        <v>6112024.5669430196</v>
      </c>
      <c r="H23" s="4">
        <f>1-H22</f>
        <v>0.98701221093756952</v>
      </c>
      <c r="I23">
        <f>I20-I22</f>
        <v>179062</v>
      </c>
      <c r="J23" s="4">
        <f>1-J22</f>
        <v>0.95272096537340112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6215761.5538931377</v>
      </c>
      <c r="H26" s="4">
        <f>G26/G5</f>
        <v>0.4424181997418849</v>
      </c>
      <c r="I26">
        <v>245571</v>
      </c>
      <c r="J26" s="4">
        <f>I26/I5</f>
        <v>0.50788388436418086</v>
      </c>
      <c r="K26" s="2">
        <v>326049.39670447999</v>
      </c>
    </row>
    <row r="27" spans="2:11" x14ac:dyDescent="0.25">
      <c r="E27" s="6" t="s">
        <v>27</v>
      </c>
      <c r="F27" s="6"/>
      <c r="G27" s="2">
        <v>7810177.2961050812</v>
      </c>
      <c r="H27" s="4">
        <f>G27/G5</f>
        <v>0.55590365702550848</v>
      </c>
      <c r="I27">
        <v>237424</v>
      </c>
      <c r="J27" s="4">
        <f>I27/I5</f>
        <v>0.49103445993737566</v>
      </c>
      <c r="K27" s="2">
        <v>1155308.721955647</v>
      </c>
    </row>
    <row r="28" spans="2:11" x14ac:dyDescent="0.25">
      <c r="E28" s="6" t="s">
        <v>28</v>
      </c>
      <c r="F28" s="6"/>
      <c r="G28" s="2">
        <v>8806.3055773369997</v>
      </c>
      <c r="H28" s="4">
        <f>G28/G5</f>
        <v>6.2680490976397218E-4</v>
      </c>
      <c r="I28">
        <v>281</v>
      </c>
      <c r="J28" s="4">
        <f>I28/I5</f>
        <v>5.8115726818856793E-4</v>
      </c>
      <c r="K28" s="2">
        <v>4.1100000000000003</v>
      </c>
    </row>
    <row r="29" spans="2:11" x14ac:dyDescent="0.25">
      <c r="E29" s="6" t="s">
        <v>29</v>
      </c>
      <c r="F29" s="6"/>
      <c r="G29" s="2">
        <v>14770.794535741999</v>
      </c>
      <c r="H29" s="4">
        <f>G29/G5</f>
        <v>1.0513383228427161E-3</v>
      </c>
      <c r="I29">
        <v>242</v>
      </c>
      <c r="J29" s="4">
        <f>I29/I5</f>
        <v>5.0049843025492331E-4</v>
      </c>
      <c r="K29" s="2">
        <v>36.452046369000001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15076660.170194209</v>
      </c>
      <c r="H4" s="5"/>
      <c r="I4" s="1">
        <v>2330025</v>
      </c>
      <c r="J4" s="5"/>
      <c r="K4" s="3">
        <v>142252952.2650528</v>
      </c>
    </row>
    <row r="5" spans="1:11" x14ac:dyDescent="0.25">
      <c r="E5" s="6" t="s">
        <v>7</v>
      </c>
      <c r="F5" s="6"/>
      <c r="G5" s="2">
        <v>12787685.317674749</v>
      </c>
      <c r="H5" s="4">
        <f>G5/G4</f>
        <v>0.84817759194144027</v>
      </c>
      <c r="I5">
        <v>450290</v>
      </c>
      <c r="J5" s="4">
        <f>I5/I4</f>
        <v>0.19325543717342089</v>
      </c>
      <c r="K5" s="2">
        <v>4526907.4615614358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12068354.769502252</v>
      </c>
      <c r="H7" s="4">
        <f>G7/G5</f>
        <v>0.94374818191856347</v>
      </c>
      <c r="I7">
        <v>421523</v>
      </c>
      <c r="J7" s="4">
        <f>I7/I5</f>
        <v>0.9361145039863199</v>
      </c>
      <c r="K7" s="2">
        <v>4237326.1026805146</v>
      </c>
    </row>
    <row r="8" spans="1:11" x14ac:dyDescent="0.25">
      <c r="F8" t="s">
        <v>10</v>
      </c>
      <c r="G8" s="2">
        <f>G5-G7</f>
        <v>719330.54817249626</v>
      </c>
      <c r="H8" s="4">
        <f>1-H7</f>
        <v>5.6251818081436533E-2</v>
      </c>
      <c r="I8">
        <f>I5-I7</f>
        <v>28767</v>
      </c>
      <c r="J8" s="4">
        <f>1-J7</f>
        <v>6.3885496013680099E-2</v>
      </c>
      <c r="K8" s="2">
        <f>K5-K7</f>
        <v>289581.35888092127</v>
      </c>
    </row>
    <row r="9" spans="1:11" x14ac:dyDescent="0.25">
      <c r="E9" s="6" t="s">
        <v>11</v>
      </c>
      <c r="F9" s="6"/>
      <c r="G9" s="2">
        <v>2147117.3702052361</v>
      </c>
      <c r="H9" s="4">
        <f>1-H5-H10</f>
        <v>0.14241332934266018</v>
      </c>
      <c r="I9">
        <v>1339724</v>
      </c>
      <c r="J9" s="4">
        <f>1-J5-J10</f>
        <v>0.57498267185974405</v>
      </c>
      <c r="K9" s="2">
        <v>137100521.29693457</v>
      </c>
    </row>
    <row r="10" spans="1:11" x14ac:dyDescent="0.25">
      <c r="E10" s="6" t="s">
        <v>12</v>
      </c>
      <c r="F10" s="6"/>
      <c r="G10" s="2">
        <v>141857.482314225</v>
      </c>
      <c r="H10" s="4">
        <f>G10/G4</f>
        <v>9.4090787158995614E-3</v>
      </c>
      <c r="I10">
        <v>540011</v>
      </c>
      <c r="J10" s="4">
        <f>I10/I4</f>
        <v>0.23176189096683511</v>
      </c>
      <c r="K10" s="2">
        <v>625523.50655676995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5508975.288961865</v>
      </c>
      <c r="H13" s="5">
        <f>G13/G5</f>
        <v>0.43080316352072939</v>
      </c>
      <c r="I13" s="1">
        <f>I14+I15</f>
        <v>184740</v>
      </c>
      <c r="J13" s="5">
        <f>I13/I5</f>
        <v>0.41026893779564283</v>
      </c>
      <c r="K13" s="3">
        <f>K14+K15</f>
        <v>1120749.5749032239</v>
      </c>
    </row>
    <row r="14" spans="1:11" x14ac:dyDescent="0.25">
      <c r="E14" s="6" t="s">
        <v>15</v>
      </c>
      <c r="F14" s="6"/>
      <c r="G14" s="2">
        <v>5454538.3896905612</v>
      </c>
      <c r="H14" s="4">
        <f>G14/G7</f>
        <v>0.45197033844867063</v>
      </c>
      <c r="I14">
        <v>182696</v>
      </c>
      <c r="J14" s="4">
        <f>I14/I7</f>
        <v>0.43341881700405432</v>
      </c>
      <c r="K14" s="2">
        <v>1105032.05459112</v>
      </c>
    </row>
    <row r="15" spans="1:11" x14ac:dyDescent="0.25">
      <c r="E15" s="6" t="s">
        <v>16</v>
      </c>
      <c r="F15" s="6"/>
      <c r="G15" s="2">
        <v>54436.899271303999</v>
      </c>
      <c r="H15" s="4">
        <f>G15/G8</f>
        <v>7.5677168736409575E-2</v>
      </c>
      <c r="I15">
        <v>2044</v>
      </c>
      <c r="J15" s="4">
        <f>I15/I8</f>
        <v>7.1053637848924114E-2</v>
      </c>
      <c r="K15" s="2">
        <v>15717.520312103999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4877289.4275558349</v>
      </c>
      <c r="H18" s="4">
        <f>G18/G5</f>
        <v>0.38140518056184836</v>
      </c>
      <c r="I18">
        <v>179162</v>
      </c>
      <c r="J18" s="4">
        <f>I18/I5</f>
        <v>0.39788136534233493</v>
      </c>
      <c r="K18" s="2">
        <v>1057589.610305354</v>
      </c>
    </row>
    <row r="19" spans="2:11" x14ac:dyDescent="0.25">
      <c r="E19" s="6" t="s">
        <v>20</v>
      </c>
      <c r="F19" s="6"/>
      <c r="G19" s="2">
        <v>1080777.6908972959</v>
      </c>
      <c r="H19" s="4">
        <f>G19/G5</f>
        <v>8.4517069668853834E-2</v>
      </c>
      <c r="I19">
        <v>28252</v>
      </c>
      <c r="J19" s="4">
        <f>I19/I5</f>
        <v>6.2741788625108263E-2</v>
      </c>
      <c r="K19" s="2">
        <v>360037.13504341303</v>
      </c>
    </row>
    <row r="20" spans="2:11" x14ac:dyDescent="0.25">
      <c r="E20" s="6" t="s">
        <v>21</v>
      </c>
      <c r="F20" s="6"/>
      <c r="G20" s="2">
        <v>6829618.1992216166</v>
      </c>
      <c r="H20" s="4">
        <f>1-H18-H19</f>
        <v>0.53407774976929778</v>
      </c>
      <c r="I20">
        <v>242841</v>
      </c>
      <c r="J20" s="4">
        <f>1-J18-J19</f>
        <v>0.53937684603255676</v>
      </c>
      <c r="K20" s="2">
        <v>3092457.7226336389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267385.55602592899</v>
      </c>
      <c r="H22" s="4">
        <f>G22/G20</f>
        <v>3.9150879042755771E-2</v>
      </c>
      <c r="I22">
        <v>20563</v>
      </c>
      <c r="J22" s="4">
        <f>I22/I20</f>
        <v>8.4676804987625642E-2</v>
      </c>
      <c r="K22" s="2">
        <v>555737.09610892797</v>
      </c>
    </row>
    <row r="23" spans="2:11" x14ac:dyDescent="0.25">
      <c r="F23" t="s">
        <v>24</v>
      </c>
      <c r="G23" s="2">
        <f>G20-G22</f>
        <v>6562232.6431956878</v>
      </c>
      <c r="H23" s="4">
        <f>1-H22</f>
        <v>0.96084912095724428</v>
      </c>
      <c r="I23">
        <f>I20-I22</f>
        <v>222278</v>
      </c>
      <c r="J23" s="4">
        <f>1-J22</f>
        <v>0.91532319501237436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6275011.1660214756</v>
      </c>
      <c r="H26" s="4">
        <f>G26/G5</f>
        <v>0.49070734930803672</v>
      </c>
      <c r="I26">
        <v>236629</v>
      </c>
      <c r="J26" s="4">
        <f>I26/I5</f>
        <v>0.52550356436962842</v>
      </c>
      <c r="K26" s="2">
        <v>2713296.217545215</v>
      </c>
    </row>
    <row r="27" spans="2:11" x14ac:dyDescent="0.25">
      <c r="E27" s="6" t="s">
        <v>27</v>
      </c>
      <c r="F27" s="6"/>
      <c r="G27" s="2">
        <v>6463535.0715453634</v>
      </c>
      <c r="H27" s="4">
        <f>G27/G5</f>
        <v>0.50544996306811385</v>
      </c>
      <c r="I27">
        <v>212179</v>
      </c>
      <c r="J27" s="4">
        <f>I27/I5</f>
        <v>0.47120522330053966</v>
      </c>
      <c r="K27" s="2">
        <v>1785135.7104594579</v>
      </c>
    </row>
    <row r="28" spans="2:11" x14ac:dyDescent="0.25">
      <c r="E28" s="6" t="s">
        <v>28</v>
      </c>
      <c r="F28" s="6"/>
      <c r="G28" s="2">
        <v>35012.578400122999</v>
      </c>
      <c r="H28" s="4">
        <f>G28/G5</f>
        <v>2.7379918672013051E-3</v>
      </c>
      <c r="I28">
        <v>1129</v>
      </c>
      <c r="J28" s="4">
        <f>I28/I5</f>
        <v>2.5072730906748985E-3</v>
      </c>
      <c r="K28" s="2">
        <v>15229.648280972</v>
      </c>
    </row>
    <row r="29" spans="2:11" x14ac:dyDescent="0.25">
      <c r="E29" s="6" t="s">
        <v>29</v>
      </c>
      <c r="F29" s="6"/>
      <c r="G29" s="2">
        <v>14126.501707785999</v>
      </c>
      <c r="H29" s="4">
        <f>G29/G5</f>
        <v>1.1046957566480603E-3</v>
      </c>
      <c r="I29">
        <v>346</v>
      </c>
      <c r="J29" s="4">
        <f>I29/I5</f>
        <v>7.6839370183659419E-4</v>
      </c>
      <c r="K29" s="2">
        <v>13245.675275791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13487769.212108018</v>
      </c>
    </row>
    <row r="3" spans="1:2" x14ac:dyDescent="0.25">
      <c r="A3" t="s">
        <v>32</v>
      </c>
      <c r="B3">
        <f>'NEWT - EU'!$G$8</f>
        <v>561746.73800328001</v>
      </c>
    </row>
    <row r="4" spans="1:2" x14ac:dyDescent="0.25">
      <c r="A4" t="s">
        <v>33</v>
      </c>
      <c r="B4">
        <f>'NEWT - EU'!$G$9</f>
        <v>456454.67673501902</v>
      </c>
    </row>
    <row r="5" spans="1:2" x14ac:dyDescent="0.25">
      <c r="A5" t="s">
        <v>34</v>
      </c>
      <c r="B5">
        <f>'NEWT - EU'!$G$10</f>
        <v>216.958247785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462684</v>
      </c>
    </row>
    <row r="16" spans="1:2" x14ac:dyDescent="0.25">
      <c r="A16" t="s">
        <v>32</v>
      </c>
      <c r="B16">
        <f>'NEWT - EU'!$I$8</f>
        <v>20834</v>
      </c>
    </row>
    <row r="17" spans="1:2" x14ac:dyDescent="0.25">
      <c r="A17" t="s">
        <v>33</v>
      </c>
      <c r="B17">
        <f>'NEWT - EU'!$I$9</f>
        <v>1020619</v>
      </c>
    </row>
    <row r="18" spans="1:2" x14ac:dyDescent="0.25">
      <c r="A18" t="s">
        <v>34</v>
      </c>
      <c r="B18">
        <f>'NEWT - EU'!$I$10</f>
        <v>3023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6566783.8908048952</v>
      </c>
    </row>
    <row r="28" spans="1:2" x14ac:dyDescent="0.25">
      <c r="A28" t="s">
        <v>37</v>
      </c>
      <c r="B28">
        <f>'NEWT - EU'!$G$19</f>
        <v>1290281.2474393779</v>
      </c>
    </row>
    <row r="29" spans="1:2" x14ac:dyDescent="0.25">
      <c r="A29" t="s">
        <v>38</v>
      </c>
      <c r="B29">
        <f>'NEWT - EU'!$G$22</f>
        <v>80426.244924005005</v>
      </c>
    </row>
    <row r="30" spans="1:2" x14ac:dyDescent="0.25">
      <c r="A30" t="s">
        <v>39</v>
      </c>
      <c r="B30">
        <f>'NEWT - EU'!$G$23</f>
        <v>6112024.5669430196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6215761.5538931377</v>
      </c>
    </row>
    <row r="41" spans="1:2" x14ac:dyDescent="0.25">
      <c r="A41" t="s">
        <v>42</v>
      </c>
      <c r="B41">
        <f>'NEWT - EU'!$G$27</f>
        <v>7810177.2961050812</v>
      </c>
    </row>
    <row r="42" spans="1:2" x14ac:dyDescent="0.25">
      <c r="A42" t="s">
        <v>43</v>
      </c>
      <c r="B42">
        <f>'NEWT - EU'!$G$28</f>
        <v>8806.3055773369997</v>
      </c>
    </row>
    <row r="43" spans="1:2" x14ac:dyDescent="0.25">
      <c r="A43" t="s">
        <v>44</v>
      </c>
      <c r="B43">
        <f>'NEWT - EU'!$G$29</f>
        <v>14770.794535741999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2024-04-23T13:46:07Z</dcterms:created>
  <dcterms:modified xsi:type="dcterms:W3CDTF">2024-04-23T13:46:07Z</dcterms:modified>
</cp:coreProperties>
</file>