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7AEF6E9-4BE7-4EF9-89F0-536D27F79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B3" i="3" s="1"/>
  <c r="J7" i="2"/>
  <c r="J8" i="2" s="1"/>
  <c r="H7" i="2"/>
  <c r="J5" i="2"/>
  <c r="J9" i="2" s="1"/>
  <c r="H5" i="2"/>
  <c r="H9" i="2" s="1"/>
  <c r="H15" i="2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<sst xmlns="http://schemas.openxmlformats.org/spreadsheetml/2006/main" count="82" uniqueCount="45">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</sst>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17680510.440006524</c:v>
                </c:pt>
                <c:pt idx="1">
                  <c:v>546812.81720665842</c:v>
                </c:pt>
                <c:pt idx="2">
                  <c:v>694035.11309812695</c:v>
                </c:pt>
                <c:pt idx="3">
                  <c:v>923.53209881400005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89-4419-BFD5-4C932875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492355</c:v>
                </c:pt>
                <c:pt idx="1">
                  <c:v>21364</c:v>
                </c:pt>
                <c:pt idx="2">
                  <c:v>1093030</c:v>
                </c:pt>
                <c:pt idx="3">
                  <c:v>4820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4B8-4900-9F4A-4B2D36C21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8134024.7688311441</c:v>
                </c:pt>
                <c:pt idx="1">
                  <c:v>2842294.7901615538</c:v>
                </c:pt>
                <c:pt idx="2">
                  <c:v>169467.60862777499</c:v>
                </c:pt>
                <c:pt idx="3">
                  <c:v>7081536.0895927101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E0-40C1-97E9-9115AF42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8436032.560635088</c:v>
                </c:pt>
                <c:pt idx="1">
                  <c:v>9781512.3904022686</c:v>
                </c:pt>
                <c:pt idx="2">
                  <c:v>9039.6264138189999</c:v>
                </c:pt>
                <c:pt idx="3">
                  <c:v>738.67976200700002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63-42A8-8974-7513B60F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18922281.902410123</v>
      </c>
      <c r="H4" s="5"/>
      <c r="I4" s="1">
        <v>1611569</v>
      </c>
      <c r="J4" s="5"/>
      <c r="K4" s="3">
        <v>876447.16461014899</v>
      </c>
    </row>
    <row r="5" spans="1:11" x14ac:dyDescent="0.25">
      <c r="E5" s="6" t="s">
        <v>7</v>
      </c>
      <c r="F5" s="6"/>
      <c r="G5" s="2">
        <v>18227323.257213183</v>
      </c>
      <c r="H5" s="4">
        <f>G5/G4</f>
        <v>0.96327300011800243</v>
      </c>
      <c r="I5">
        <v>513719</v>
      </c>
      <c r="J5" s="4">
        <f>I5/I4</f>
        <v>0.31876947248302739</v>
      </c>
      <c r="K5" s="2">
        <v>671813.38551259099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17680510.440006524</v>
      </c>
      <c r="H7" s="4">
        <f>G7/G5</f>
        <v>0.97000037748327828</v>
      </c>
      <c r="I7">
        <v>492355</v>
      </c>
      <c r="J7" s="4">
        <f>I7/I5</f>
        <v>0.95841306239403257</v>
      </c>
      <c r="K7" s="2">
        <v>602402.33848044695</v>
      </c>
    </row>
    <row r="8" spans="1:11" x14ac:dyDescent="0.25">
      <c r="F8" t="s">
        <v>10</v>
      </c>
      <c r="G8" s="2">
        <f>G5-G7</f>
        <v>546812.81720665842</v>
      </c>
      <c r="H8" s="4">
        <f>1-H7</f>
        <v>2.9999622516721725E-2</v>
      </c>
      <c r="I8">
        <f>I5-I7</f>
        <v>21364</v>
      </c>
      <c r="J8" s="4">
        <f>1-J7</f>
        <v>4.1586937605967433E-2</v>
      </c>
      <c r="K8" s="2">
        <f>K5-K7</f>
        <v>69411.047032144037</v>
      </c>
    </row>
    <row r="9" spans="1:11" x14ac:dyDescent="0.25">
      <c r="E9" s="6" t="s">
        <v>11</v>
      </c>
      <c r="F9" s="6"/>
      <c r="G9" s="2">
        <v>694035.11309812695</v>
      </c>
      <c r="H9" s="4">
        <f>1-H5-H10</f>
        <v>3.6678193289664943E-2</v>
      </c>
      <c r="I9">
        <v>1093030</v>
      </c>
      <c r="J9" s="4">
        <f>1-J5-J10</f>
        <v>0.67823965340609049</v>
      </c>
      <c r="K9" s="2">
        <v>201900.31470025101</v>
      </c>
    </row>
    <row r="10" spans="1:11" x14ac:dyDescent="0.25">
      <c r="E10" s="6" t="s">
        <v>12</v>
      </c>
      <c r="F10" s="6"/>
      <c r="G10" s="2">
        <v>923.53209881400005</v>
      </c>
      <c r="H10" s="4">
        <f>G10/G4</f>
        <v>4.8806592332628239E-5</v>
      </c>
      <c r="I10">
        <v>4820</v>
      </c>
      <c r="J10" s="4">
        <f>I10/I4</f>
        <v>2.9908741108820038E-3</v>
      </c>
      <c r="K10" s="2">
        <v>2733.4643973070001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9420286.7780036684</v>
      </c>
      <c r="H13" s="5">
        <f>G13/G5</f>
        <v>0.51682228076334435</v>
      </c>
      <c r="I13" s="1">
        <f>I14+I15</f>
        <v>294375</v>
      </c>
      <c r="J13" s="5">
        <f>I13/I5</f>
        <v>0.57302727755835392</v>
      </c>
      <c r="K13" s="3">
        <f>K14+K15</f>
        <v>-10136.994783971999</v>
      </c>
    </row>
    <row r="14" spans="1:11" x14ac:dyDescent="0.25">
      <c r="E14" s="6" t="s">
        <v>15</v>
      </c>
      <c r="F14" s="6"/>
      <c r="G14" s="2">
        <v>9382236.1723505296</v>
      </c>
      <c r="H14" s="4">
        <f>G14/G7</f>
        <v>0.530654146224246</v>
      </c>
      <c r="I14">
        <v>293004</v>
      </c>
      <c r="J14" s="4">
        <f>I14/I7</f>
        <v>0.59510718891856484</v>
      </c>
      <c r="K14" s="2">
        <v>-24063.594783971999</v>
      </c>
    </row>
    <row r="15" spans="1:11" x14ac:dyDescent="0.25">
      <c r="E15" s="6" t="s">
        <v>16</v>
      </c>
      <c r="F15" s="6"/>
      <c r="G15" s="2">
        <v>38050.605653138999</v>
      </c>
      <c r="H15" s="4">
        <f>G15/G8</f>
        <v>6.9586162679062494E-2</v>
      </c>
      <c r="I15">
        <v>1371</v>
      </c>
      <c r="J15" s="4">
        <f>I15/I8</f>
        <v>6.4173375772327276E-2</v>
      </c>
      <c r="K15" s="2">
        <v>13926.6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8134024.7688311441</v>
      </c>
      <c r="H18" s="4">
        <f>G18/G5</f>
        <v>0.44625448586435912</v>
      </c>
      <c r="I18">
        <v>266403</v>
      </c>
      <c r="J18" s="4">
        <f>I18/I5</f>
        <v>0.51857727668238862</v>
      </c>
      <c r="K18" s="2">
        <v>49702.380922393997</v>
      </c>
    </row>
    <row r="19" spans="2:11" x14ac:dyDescent="0.25">
      <c r="E19" s="6" t="s">
        <v>20</v>
      </c>
      <c r="F19" s="6"/>
      <c r="G19" s="2">
        <v>2842294.7901615538</v>
      </c>
      <c r="H19" s="4">
        <f>G19/G5</f>
        <v>0.15593594023942925</v>
      </c>
      <c r="I19">
        <v>50149</v>
      </c>
      <c r="J19" s="4">
        <f>I19/I5</f>
        <v>9.7619515727469686E-2</v>
      </c>
      <c r="K19" s="2">
        <v>-9372.5796011309994</v>
      </c>
    </row>
    <row r="20" spans="2:11" x14ac:dyDescent="0.25">
      <c r="E20" s="6" t="s">
        <v>21</v>
      </c>
      <c r="F20" s="6"/>
      <c r="G20" s="2">
        <v>7251003.6982204849</v>
      </c>
      <c r="H20" s="4">
        <f>1-H18-H19</f>
        <v>0.39780957389621163</v>
      </c>
      <c r="I20">
        <v>197167</v>
      </c>
      <c r="J20" s="4">
        <f>1-J18-J19</f>
        <v>0.38380320759014169</v>
      </c>
      <c r="K20" s="2">
        <v>631483.58419132803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169467.60862777499</v>
      </c>
      <c r="H22" s="4">
        <f>G22/G20</f>
        <v>2.3371606977578167E-2</v>
      </c>
      <c r="I22">
        <v>14186</v>
      </c>
      <c r="J22" s="4">
        <f>I22/I20</f>
        <v>7.1949159849264838E-2</v>
      </c>
      <c r="K22" s="2">
        <v>65256.672602507999</v>
      </c>
    </row>
    <row r="23" spans="2:11" x14ac:dyDescent="0.25">
      <c r="F23" t="s">
        <v>24</v>
      </c>
      <c r="G23" s="2">
        <f>G20-G22</f>
        <v>7081536.0895927101</v>
      </c>
      <c r="H23" s="4">
        <f>1-H22</f>
        <v>0.97662839302242188</v>
      </c>
      <c r="I23">
        <f>I20-I22</f>
        <v>182981</v>
      </c>
      <c r="J23" s="4">
        <f>1-J22</f>
        <v>0.92805084015073513</v>
      </c>
      <c r="K23" s="2">
        <f>K20-K22</f>
        <v>566226.91158882005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8436032.560635088</v>
      </c>
      <c r="H26" s="4">
        <f>G26/G5</f>
        <v>0.46282344596575131</v>
      </c>
      <c r="I26">
        <v>255557</v>
      </c>
      <c r="J26" s="4">
        <f>I26/I5</f>
        <v>0.49746456720502841</v>
      </c>
      <c r="K26" s="2">
        <v>101962.036333476</v>
      </c>
    </row>
    <row r="27" spans="2:11" x14ac:dyDescent="0.25">
      <c r="E27" s="6" t="s">
        <v>27</v>
      </c>
      <c r="F27" s="6"/>
      <c r="G27" s="2">
        <v>9781512.3904022686</v>
      </c>
      <c r="H27" s="4">
        <f>G27/G5</f>
        <v>0.53664008984596168</v>
      </c>
      <c r="I27">
        <v>257487</v>
      </c>
      <c r="J27" s="4">
        <f>I27/I5</f>
        <v>0.50122148489738549</v>
      </c>
      <c r="K27" s="2">
        <v>569851.34917911503</v>
      </c>
    </row>
    <row r="28" spans="2:11" x14ac:dyDescent="0.25">
      <c r="E28" s="6" t="s">
        <v>28</v>
      </c>
      <c r="F28" s="6"/>
      <c r="G28" s="2">
        <v>9039.6264138189999</v>
      </c>
      <c r="H28" s="4">
        <f>G28/G5</f>
        <v>4.9593822890268361E-4</v>
      </c>
      <c r="I28">
        <v>660</v>
      </c>
      <c r="J28" s="4">
        <f>I28/I5</f>
        <v>1.2847490554174557E-3</v>
      </c>
      <c r="K28" s="2">
        <v>0</v>
      </c>
    </row>
    <row r="29" spans="2:11" x14ac:dyDescent="0.25">
      <c r="E29" s="6" t="s">
        <v>29</v>
      </c>
      <c r="F29" s="6"/>
      <c r="G29" s="2">
        <v>738.67976200700002</v>
      </c>
      <c r="H29" s="4">
        <f>G29/G5</f>
        <v>4.0525959384336855E-5</v>
      </c>
      <c r="I29">
        <v>15</v>
      </c>
      <c r="J29" s="4">
        <f>I29/I5</f>
        <v>2.9198842168578541E-5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18068643.485458609</v>
      </c>
      <c r="H4" s="5"/>
      <c r="I4" s="1">
        <v>2946266</v>
      </c>
      <c r="J4" s="5"/>
      <c r="K4" s="3">
        <v>219069818.80158228</v>
      </c>
    </row>
    <row r="5" spans="1:11" x14ac:dyDescent="0.25">
      <c r="E5" s="6" t="s">
        <v>7</v>
      </c>
      <c r="F5" s="6"/>
      <c r="G5" s="2">
        <v>15268180.194470439</v>
      </c>
      <c r="H5" s="4">
        <f>G5/G4</f>
        <v>0.84500976549557005</v>
      </c>
      <c r="I5">
        <v>458052</v>
      </c>
      <c r="J5" s="4">
        <f>I5/I4</f>
        <v>0.15546865082786143</v>
      </c>
      <c r="K5" s="2">
        <v>20928609.447946794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14593136.845923737</v>
      </c>
      <c r="H7" s="4">
        <f>G7/G5</f>
        <v>0.95578756996913239</v>
      </c>
      <c r="I7">
        <v>434354</v>
      </c>
      <c r="J7" s="4">
        <f>I7/I5</f>
        <v>0.94826351593268887</v>
      </c>
      <c r="K7" s="2">
        <v>20542684.053155765</v>
      </c>
    </row>
    <row r="8" spans="1:11" x14ac:dyDescent="0.25">
      <c r="F8" t="s">
        <v>10</v>
      </c>
      <c r="G8" s="2">
        <f>G5-G7</f>
        <v>675043.34854670241</v>
      </c>
      <c r="H8" s="4">
        <f>1-H7</f>
        <v>4.4212430030867611E-2</v>
      </c>
      <c r="I8">
        <f>I5-I7</f>
        <v>23698</v>
      </c>
      <c r="J8" s="4">
        <f>1-J7</f>
        <v>5.1736484067311128E-2</v>
      </c>
      <c r="K8" s="2">
        <f>K5-K7</f>
        <v>385925.39479102939</v>
      </c>
    </row>
    <row r="9" spans="1:11" x14ac:dyDescent="0.25">
      <c r="E9" s="6" t="s">
        <v>11</v>
      </c>
      <c r="F9" s="6"/>
      <c r="G9" s="2">
        <v>2663431.6128877578</v>
      </c>
      <c r="H9" s="4">
        <f>1-H5-H10</f>
        <v>0.14740628509446504</v>
      </c>
      <c r="I9">
        <v>1789931</v>
      </c>
      <c r="J9" s="4">
        <f>1-J5-J10</f>
        <v>0.60752525399946911</v>
      </c>
      <c r="K9" s="2">
        <v>197088097.39549491</v>
      </c>
    </row>
    <row r="10" spans="1:11" x14ac:dyDescent="0.25">
      <c r="E10" s="6" t="s">
        <v>12</v>
      </c>
      <c r="F10" s="6"/>
      <c r="G10" s="2">
        <v>137031.67810041</v>
      </c>
      <c r="H10" s="4">
        <f>G10/G4</f>
        <v>7.5839494099649027E-3</v>
      </c>
      <c r="I10">
        <v>698283</v>
      </c>
      <c r="J10" s="4">
        <f>I10/I4</f>
        <v>0.23700609517266941</v>
      </c>
      <c r="K10" s="2">
        <v>1053111.9581405809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6939655.925059218</v>
      </c>
      <c r="H13" s="5">
        <f>G13/G5</f>
        <v>0.45451755459190224</v>
      </c>
      <c r="I13" s="1">
        <f>I14+I15</f>
        <v>184479</v>
      </c>
      <c r="J13" s="5">
        <f>I13/I5</f>
        <v>0.40274684970265384</v>
      </c>
      <c r="K13" s="3">
        <f>K14+K15</f>
        <v>5885642.7987687308</v>
      </c>
    </row>
    <row r="14" spans="1:11" x14ac:dyDescent="0.25">
      <c r="E14" s="6" t="s">
        <v>15</v>
      </c>
      <c r="F14" s="6"/>
      <c r="G14" s="2">
        <v>6914769.7231263099</v>
      </c>
      <c r="H14" s="4">
        <f>G14/G7</f>
        <v>0.47383710549235303</v>
      </c>
      <c r="I14">
        <v>183418</v>
      </c>
      <c r="J14" s="4">
        <f>I14/I7</f>
        <v>0.42227768133826327</v>
      </c>
      <c r="K14" s="2">
        <v>5872829.7048535282</v>
      </c>
    </row>
    <row r="15" spans="1:11" x14ac:dyDescent="0.25">
      <c r="E15" s="6" t="s">
        <v>16</v>
      </c>
      <c r="F15" s="6"/>
      <c r="G15" s="2">
        <v>24886.201932907999</v>
      </c>
      <c r="H15" s="4">
        <f>G15/G8</f>
        <v>3.6866079765818571E-2</v>
      </c>
      <c r="I15">
        <v>1061</v>
      </c>
      <c r="J15" s="4">
        <f>I15/I8</f>
        <v>4.4771710692885477E-2</v>
      </c>
      <c r="K15" s="2">
        <v>12813.093915203001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6227720.1242805757</v>
      </c>
      <c r="H18" s="4">
        <f>G18/G5</f>
        <v>0.40788882793877568</v>
      </c>
      <c r="I18">
        <v>175387</v>
      </c>
      <c r="J18" s="4">
        <f>I18/I5</f>
        <v>0.38289757494782251</v>
      </c>
      <c r="K18" s="2">
        <v>3214421.3810075731</v>
      </c>
    </row>
    <row r="19" spans="2:11" x14ac:dyDescent="0.25">
      <c r="E19" s="6" t="s">
        <v>20</v>
      </c>
      <c r="F19" s="6"/>
      <c r="G19" s="2">
        <v>2398561.7880030391</v>
      </c>
      <c r="H19" s="4">
        <f>G19/G5</f>
        <v>0.15709545980284592</v>
      </c>
      <c r="I19">
        <v>54868</v>
      </c>
      <c r="J19" s="4">
        <f>I19/I5</f>
        <v>0.1197855265341053</v>
      </c>
      <c r="K19" s="2">
        <v>5652650.8495992562</v>
      </c>
    </row>
    <row r="20" spans="2:11" x14ac:dyDescent="0.25">
      <c r="E20" s="6" t="s">
        <v>21</v>
      </c>
      <c r="F20" s="6"/>
      <c r="G20" s="2">
        <v>6641898.2821868258</v>
      </c>
      <c r="H20" s="4">
        <f>1-H18-H19</f>
        <v>0.43501571225837843</v>
      </c>
      <c r="I20">
        <v>227759</v>
      </c>
      <c r="J20" s="4">
        <f>1-J18-J19</f>
        <v>0.4973168985180722</v>
      </c>
      <c r="K20" s="2">
        <v>12050602.277481835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417268.11465827498</v>
      </c>
      <c r="H22" s="4">
        <f>G22/G20</f>
        <v>6.282362314661806E-2</v>
      </c>
      <c r="I22">
        <v>30645</v>
      </c>
      <c r="J22" s="4">
        <f>I22/I20</f>
        <v>0.13455011657058558</v>
      </c>
      <c r="K22" s="2">
        <v>5923801.610614297</v>
      </c>
    </row>
    <row r="23" spans="2:11" x14ac:dyDescent="0.25">
      <c r="F23" t="s">
        <v>24</v>
      </c>
      <c r="G23" s="2">
        <f>G20-G22</f>
        <v>6224630.1675285511</v>
      </c>
      <c r="H23" s="4">
        <f>1-H22</f>
        <v>0.93717637685338195</v>
      </c>
      <c r="I23">
        <f>I20-I22</f>
        <v>197114</v>
      </c>
      <c r="J23" s="4">
        <f>1-J22</f>
        <v>0.86544988342941442</v>
      </c>
      <c r="K23" s="2">
        <f>K20-K22</f>
        <v>6126800.6668675384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7909747.7982796812</v>
      </c>
      <c r="H26" s="4">
        <f>G26/G5</f>
        <v>0.51805439139002918</v>
      </c>
      <c r="I26">
        <v>232731</v>
      </c>
      <c r="J26" s="4">
        <f>I26/I5</f>
        <v>0.50808860129417621</v>
      </c>
      <c r="K26" s="2">
        <v>3295049.571203365</v>
      </c>
    </row>
    <row r="27" spans="2:11" x14ac:dyDescent="0.25">
      <c r="E27" s="6" t="s">
        <v>27</v>
      </c>
      <c r="F27" s="6"/>
      <c r="G27" s="2">
        <v>7323653.5646660207</v>
      </c>
      <c r="H27" s="4">
        <f>G27/G5</f>
        <v>0.47966774503476012</v>
      </c>
      <c r="I27">
        <v>224164</v>
      </c>
      <c r="J27" s="4">
        <f>I27/I5</f>
        <v>0.489385484617467</v>
      </c>
      <c r="K27" s="2">
        <v>17632393.728382766</v>
      </c>
    </row>
    <row r="28" spans="2:11" x14ac:dyDescent="0.25">
      <c r="E28" s="6" t="s">
        <v>28</v>
      </c>
      <c r="F28" s="6"/>
      <c r="G28" s="2">
        <v>31938.722444969</v>
      </c>
      <c r="H28" s="4">
        <f>G28/G5</f>
        <v>2.0918486707758406E-3</v>
      </c>
      <c r="I28">
        <v>1055</v>
      </c>
      <c r="J28" s="4">
        <f>I28/I5</f>
        <v>2.3032319474644799E-3</v>
      </c>
      <c r="K28" s="2">
        <v>116.17219687399999</v>
      </c>
    </row>
    <row r="29" spans="2:11" x14ac:dyDescent="0.25">
      <c r="E29" s="6" t="s">
        <v>29</v>
      </c>
      <c r="F29" s="6"/>
      <c r="G29" s="2">
        <v>2840.1090797699999</v>
      </c>
      <c r="H29" s="4">
        <f>G29/G5</f>
        <v>1.86014904434949E-4</v>
      </c>
      <c r="I29">
        <v>92</v>
      </c>
      <c r="J29" s="4">
        <f>I29/I5</f>
        <v>2.0085055845187882E-4</v>
      </c>
      <c r="K29" s="2">
        <v>1049.9761637890001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17680510.440006524</v>
      </c>
    </row>
    <row r="3" spans="1:2" x14ac:dyDescent="0.25">
      <c r="A3" t="s">
        <v>32</v>
      </c>
      <c r="B3">
        <f>'NEWT - EU'!$G$8</f>
        <v>546812.81720665842</v>
      </c>
    </row>
    <row r="4" spans="1:2" x14ac:dyDescent="0.25">
      <c r="A4" t="s">
        <v>33</v>
      </c>
      <c r="B4">
        <f>'NEWT - EU'!$G$9</f>
        <v>694035.11309812695</v>
      </c>
    </row>
    <row r="5" spans="1:2" x14ac:dyDescent="0.25">
      <c r="A5" t="s">
        <v>34</v>
      </c>
      <c r="B5">
        <f>'NEWT - EU'!$G$10</f>
        <v>923.53209881400005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492355</v>
      </c>
    </row>
    <row r="16" spans="1:2" x14ac:dyDescent="0.25">
      <c r="A16" t="s">
        <v>32</v>
      </c>
      <c r="B16">
        <f>'NEWT - EU'!$I$8</f>
        <v>21364</v>
      </c>
    </row>
    <row r="17" spans="1:2" x14ac:dyDescent="0.25">
      <c r="A17" t="s">
        <v>33</v>
      </c>
      <c r="B17">
        <f>'NEWT - EU'!$I$9</f>
        <v>1093030</v>
      </c>
    </row>
    <row r="18" spans="1:2" x14ac:dyDescent="0.25">
      <c r="A18" t="s">
        <v>34</v>
      </c>
      <c r="B18">
        <f>'NEWT - EU'!$I$10</f>
        <v>4820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8134024.7688311441</v>
      </c>
    </row>
    <row r="28" spans="1:2" x14ac:dyDescent="0.25">
      <c r="A28" t="s">
        <v>37</v>
      </c>
      <c r="B28">
        <f>'NEWT - EU'!$G$19</f>
        <v>2842294.7901615538</v>
      </c>
    </row>
    <row r="29" spans="1:2" x14ac:dyDescent="0.25">
      <c r="A29" t="s">
        <v>38</v>
      </c>
      <c r="B29">
        <f>'NEWT - EU'!$G$22</f>
        <v>169467.60862777499</v>
      </c>
    </row>
    <row r="30" spans="1:2" x14ac:dyDescent="0.25">
      <c r="A30" t="s">
        <v>39</v>
      </c>
      <c r="B30">
        <f>'NEWT - EU'!$G$23</f>
        <v>7081536.0895927101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8436032.560635088</v>
      </c>
    </row>
    <row r="41" spans="1:2" x14ac:dyDescent="0.25">
      <c r="A41" t="s">
        <v>42</v>
      </c>
      <c r="B41">
        <f>'NEWT - EU'!$G$27</f>
        <v>9781512.3904022686</v>
      </c>
    </row>
    <row r="42" spans="1:2" x14ac:dyDescent="0.25">
      <c r="A42" t="s">
        <v>43</v>
      </c>
      <c r="B42">
        <f>'NEWT - EU'!$G$28</f>
        <v>9039.6264138189999</v>
      </c>
    </row>
    <row r="43" spans="1:2" x14ac:dyDescent="0.25">
      <c r="A43" t="s">
        <v>44</v>
      </c>
      <c r="B43">
        <f>'NEWT - EU'!$G$29</f>
        <v>738.67976200700002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2026-02-25T11:28:46Z</dcterms:created>
  <dcterms:modified xsi:type="dcterms:W3CDTF">2026-02-25T11:29:20Z</dcterms:modified>
</cp:coreProperties>
</file>