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71994A65-C23A-4C70-8D20-F3428795C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H20" i="5"/>
  <c r="J19" i="5"/>
  <c r="H19" i="5"/>
  <c r="J18" i="5"/>
  <c r="J20" i="5" s="1"/>
  <c r="H18" i="5"/>
  <c r="J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H20" i="2" s="1"/>
  <c r="J18" i="2"/>
  <c r="J20" i="2" s="1"/>
  <c r="H18" i="2"/>
  <c r="J15" i="2"/>
  <c r="J14" i="2"/>
  <c r="H14" i="2"/>
  <c r="K13" i="2"/>
  <c r="J13" i="2"/>
  <c r="I13" i="2"/>
  <c r="G13" i="2"/>
  <c r="H13" i="2" s="1"/>
  <c r="J10" i="2"/>
  <c r="J9" i="2" s="1"/>
  <c r="H10" i="2"/>
  <c r="K8" i="2"/>
  <c r="I8" i="2"/>
  <c r="B16" i="3" s="1"/>
  <c r="G8" i="2"/>
  <c r="B3" i="3" s="1"/>
  <c r="J7" i="2"/>
  <c r="J8" i="2" s="1"/>
  <c r="H7" i="2"/>
  <c r="H8" i="2" s="1"/>
  <c r="J5" i="2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<sst xmlns="http://schemas.openxmlformats.org/spreadsheetml/2006/main" count="82" uniqueCount="45">
  <si>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March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</si>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</sst>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19643776.715022951</c:v>
                </c:pt>
                <c:pt idx="1">
                  <c:v>611351.41770266369</c:v>
                </c:pt>
                <c:pt idx="2">
                  <c:v>677576.98068940197</c:v>
                </c:pt>
                <c:pt idx="3">
                  <c:v>528.61211739400005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6F3-4395-9FE3-3D34BD9B9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519046</c:v>
                </c:pt>
                <c:pt idx="1">
                  <c:v>21924</c:v>
                </c:pt>
                <c:pt idx="2">
                  <c:v>1180944</c:v>
                </c:pt>
                <c:pt idx="3">
                  <c:v>5122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11-4A98-B1A6-B5E0992B1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8194553.5143723385</c:v>
                </c:pt>
                <c:pt idx="1">
                  <c:v>2819245.7831516871</c:v>
                </c:pt>
                <c:pt idx="2">
                  <c:v>178983.35006575499</c:v>
                </c:pt>
                <c:pt idx="3">
                  <c:v>9058366.0740573034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AA-4844-82E7-4D0FB0F17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9258822.6062331311</c:v>
                </c:pt>
                <c:pt idx="1">
                  <c:v>10985761.525661379</c:v>
                </c:pt>
                <c:pt idx="2">
                  <c:v>10217.841611157</c:v>
                </c:pt>
                <c:pt idx="3">
                  <c:v>326.15921994500002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72-45FB-9660-6CACC1CAE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20933233.725532409</v>
      </c>
      <c r="H4" s="5"/>
      <c r="I4" s="1">
        <v>1727036</v>
      </c>
      <c r="J4" s="5"/>
      <c r="K4" s="3">
        <v>889597.34334263403</v>
      </c>
    </row>
    <row r="5" spans="1:11" x14ac:dyDescent="0.25">
      <c r="E5" s="6" t="s">
        <v>7</v>
      </c>
      <c r="F5" s="6"/>
      <c r="G5" s="2">
        <v>20255128.132725615</v>
      </c>
      <c r="H5" s="4">
        <f>G5/G4</f>
        <v>0.96760626658557281</v>
      </c>
      <c r="I5">
        <v>540970</v>
      </c>
      <c r="J5" s="4">
        <f>I5/I4</f>
        <v>0.31323608772486505</v>
      </c>
      <c r="K5" s="2">
        <v>726271.15412921098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19643776.715022951</v>
      </c>
      <c r="H7" s="4">
        <f>G7/G5</f>
        <v>0.96981744999603725</v>
      </c>
      <c r="I7">
        <v>519046</v>
      </c>
      <c r="J7" s="4">
        <f>I7/I5</f>
        <v>0.95947279886130465</v>
      </c>
      <c r="K7" s="2">
        <v>692851.34399767697</v>
      </c>
    </row>
    <row r="8" spans="1:11" x14ac:dyDescent="0.25">
      <c r="F8" t="s">
        <v>10</v>
      </c>
      <c r="G8" s="2">
        <f>G5-G7</f>
        <v>611351.41770266369</v>
      </c>
      <c r="H8" s="4">
        <f>1-H7</f>
        <v>3.0182550003962749E-2</v>
      </c>
      <c r="I8">
        <f>I5-I7</f>
        <v>21924</v>
      </c>
      <c r="J8" s="4">
        <f>1-J7</f>
        <v>4.0527201138695346E-2</v>
      </c>
      <c r="K8" s="2">
        <f>K5-K7</f>
        <v>33419.810131534003</v>
      </c>
    </row>
    <row r="9" spans="1:11" x14ac:dyDescent="0.25">
      <c r="E9" s="6" t="s">
        <v>11</v>
      </c>
      <c r="F9" s="6"/>
      <c r="G9" s="2">
        <v>677576.98068940197</v>
      </c>
      <c r="H9" s="4">
        <f>1-H5-H10</f>
        <v>3.2368481123055258E-2</v>
      </c>
      <c r="I9">
        <v>1180944</v>
      </c>
      <c r="J9" s="4">
        <f>1-J5-J10</f>
        <v>0.68379813738682926</v>
      </c>
      <c r="K9" s="2">
        <v>160617.898605845</v>
      </c>
    </row>
    <row r="10" spans="1:11" x14ac:dyDescent="0.25">
      <c r="E10" s="6" t="s">
        <v>12</v>
      </c>
      <c r="F10" s="6"/>
      <c r="G10" s="2">
        <v>528.61211739400005</v>
      </c>
      <c r="H10" s="4">
        <f>G10/G4</f>
        <v>2.5252291371936874E-5</v>
      </c>
      <c r="I10">
        <v>5122</v>
      </c>
      <c r="J10" s="4">
        <f>I10/I4</f>
        <v>2.9657748883057445E-3</v>
      </c>
      <c r="K10" s="2">
        <v>2708.2906075780002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9521117.2391422447</v>
      </c>
      <c r="H13" s="5">
        <f>G13/G5</f>
        <v>0.470059590675176</v>
      </c>
      <c r="I13" s="1">
        <f>I14+I15</f>
        <v>307614</v>
      </c>
      <c r="J13" s="5">
        <f>I13/I5</f>
        <v>0.56863412019150783</v>
      </c>
      <c r="K13" s="3">
        <f>K14+K15</f>
        <v>-88386.697757710994</v>
      </c>
    </row>
    <row r="14" spans="1:11" x14ac:dyDescent="0.25">
      <c r="E14" s="6" t="s">
        <v>15</v>
      </c>
      <c r="F14" s="6"/>
      <c r="G14" s="2">
        <v>9475537.683933096</v>
      </c>
      <c r="H14" s="4">
        <f>G14/G7</f>
        <v>0.48236842748708797</v>
      </c>
      <c r="I14">
        <v>306181</v>
      </c>
      <c r="J14" s="4">
        <f>I14/I7</f>
        <v>0.58989184002959272</v>
      </c>
      <c r="K14" s="2">
        <v>-100335.627757711</v>
      </c>
    </row>
    <row r="15" spans="1:11" x14ac:dyDescent="0.25">
      <c r="E15" s="6" t="s">
        <v>16</v>
      </c>
      <c r="F15" s="6"/>
      <c r="G15" s="2">
        <v>45579.555209149003</v>
      </c>
      <c r="H15" s="4">
        <f>G15/G8</f>
        <v>7.4555409359199409E-2</v>
      </c>
      <c r="I15">
        <v>1433</v>
      </c>
      <c r="J15" s="4">
        <f>I15/I8</f>
        <v>6.5362160189746402E-2</v>
      </c>
      <c r="K15" s="2">
        <v>11948.93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8194553.5143723385</v>
      </c>
      <c r="H18" s="4">
        <f>G18/G5</f>
        <v>0.40456685638698275</v>
      </c>
      <c r="I18">
        <v>279580</v>
      </c>
      <c r="J18" s="4">
        <f>I18/I5</f>
        <v>0.51681239255411571</v>
      </c>
      <c r="K18" s="2">
        <v>-52972.110448480998</v>
      </c>
    </row>
    <row r="19" spans="2:11" x14ac:dyDescent="0.25">
      <c r="E19" s="6" t="s">
        <v>20</v>
      </c>
      <c r="F19" s="6"/>
      <c r="G19" s="2">
        <v>2819245.7831516871</v>
      </c>
      <c r="H19" s="4">
        <f>G19/G5</f>
        <v>0.13918676616993178</v>
      </c>
      <c r="I19">
        <v>48206</v>
      </c>
      <c r="J19" s="4">
        <f>I19/I5</f>
        <v>8.9110301865168121E-2</v>
      </c>
      <c r="K19" s="2">
        <v>3822.4138672539998</v>
      </c>
    </row>
    <row r="20" spans="2:11" x14ac:dyDescent="0.25">
      <c r="E20" s="6" t="s">
        <v>21</v>
      </c>
      <c r="F20" s="6"/>
      <c r="G20" s="2">
        <v>9237349.4241230581</v>
      </c>
      <c r="H20" s="4">
        <f>1-H18-H19</f>
        <v>0.45624637744308549</v>
      </c>
      <c r="I20">
        <v>213131</v>
      </c>
      <c r="J20" s="4">
        <f>1-J18-J19</f>
        <v>0.39407730558071619</v>
      </c>
      <c r="K20" s="2">
        <v>775420.85071043798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178983.35006575499</v>
      </c>
      <c r="H22" s="4">
        <f>G22/G20</f>
        <v>1.9376050623173938E-2</v>
      </c>
      <c r="I22">
        <v>15629</v>
      </c>
      <c r="J22" s="4">
        <f>I22/I20</f>
        <v>7.333048688365372E-2</v>
      </c>
      <c r="K22" s="2">
        <v>79968.585845116002</v>
      </c>
    </row>
    <row r="23" spans="2:11" x14ac:dyDescent="0.25">
      <c r="F23" t="s">
        <v>24</v>
      </c>
      <c r="G23" s="2">
        <f>G20-G22</f>
        <v>9058366.0740573034</v>
      </c>
      <c r="H23" s="4">
        <f>1-H22</f>
        <v>0.98062394937682607</v>
      </c>
      <c r="I23">
        <f>I20-I22</f>
        <v>197502</v>
      </c>
      <c r="J23" s="4">
        <f>1-J22</f>
        <v>0.92666951311634627</v>
      </c>
      <c r="K23" s="2">
        <f>K20-K22</f>
        <v>695452.26486532204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9258822.6062331311</v>
      </c>
      <c r="H26" s="4">
        <f>G26/G5</f>
        <v>0.45711004865350241</v>
      </c>
      <c r="I26">
        <v>272892</v>
      </c>
      <c r="J26" s="4">
        <f>I26/I5</f>
        <v>0.50444941493983031</v>
      </c>
      <c r="K26" s="2">
        <v>13960.533445192999</v>
      </c>
    </row>
    <row r="27" spans="2:11" x14ac:dyDescent="0.25">
      <c r="E27" s="6" t="s">
        <v>27</v>
      </c>
      <c r="F27" s="6"/>
      <c r="G27" s="2">
        <v>10985761.525661379</v>
      </c>
      <c r="H27" s="4">
        <f>G27/G5</f>
        <v>0.54236939177452093</v>
      </c>
      <c r="I27">
        <v>267315</v>
      </c>
      <c r="J27" s="4">
        <f>I27/I5</f>
        <v>0.49414015564633901</v>
      </c>
      <c r="K27" s="2">
        <v>712310.62068401801</v>
      </c>
    </row>
    <row r="28" spans="2:11" x14ac:dyDescent="0.25">
      <c r="E28" s="6" t="s">
        <v>28</v>
      </c>
      <c r="F28" s="6"/>
      <c r="G28" s="2">
        <v>10217.841611157</v>
      </c>
      <c r="H28" s="4">
        <f>G28/G5</f>
        <v>5.0445702165904027E-4</v>
      </c>
      <c r="I28">
        <v>754</v>
      </c>
      <c r="J28" s="4">
        <f>I28/I5</f>
        <v>1.3937926317540714E-3</v>
      </c>
      <c r="K28" s="2">
        <v>0</v>
      </c>
    </row>
    <row r="29" spans="2:11" x14ac:dyDescent="0.25">
      <c r="E29" s="6" t="s">
        <v>29</v>
      </c>
      <c r="F29" s="6"/>
      <c r="G29" s="2">
        <v>326.15921994500002</v>
      </c>
      <c r="H29" s="4">
        <f>G29/G5</f>
        <v>1.6102550317518561E-5</v>
      </c>
      <c r="I29">
        <v>9</v>
      </c>
      <c r="J29" s="4">
        <f>I29/I5</f>
        <v>1.6636782076640111E-5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17941185.609208442</v>
      </c>
      <c r="H4" s="5"/>
      <c r="I4" s="1">
        <v>3008296</v>
      </c>
      <c r="J4" s="5"/>
      <c r="K4" s="3">
        <v>225291685.94775948</v>
      </c>
    </row>
    <row r="5" spans="1:11" x14ac:dyDescent="0.25">
      <c r="E5" s="6" t="s">
        <v>7</v>
      </c>
      <c r="F5" s="6"/>
      <c r="G5" s="2">
        <v>15093874.355606029</v>
      </c>
      <c r="H5" s="4">
        <f>G5/G4</f>
        <v>0.84129748637453416</v>
      </c>
      <c r="I5">
        <v>463263</v>
      </c>
      <c r="J5" s="4">
        <f>I5/I4</f>
        <v>0.15399515207280134</v>
      </c>
      <c r="K5" s="2">
        <v>20659908.618805248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14385618.049121488</v>
      </c>
      <c r="H7" s="4">
        <f>G7/G5</f>
        <v>0.95307657333045925</v>
      </c>
      <c r="I7">
        <v>438559</v>
      </c>
      <c r="J7" s="4">
        <f>I7/I5</f>
        <v>0.9466739195662075</v>
      </c>
      <c r="K7" s="2">
        <v>20261775.966833878</v>
      </c>
    </row>
    <row r="8" spans="1:11" x14ac:dyDescent="0.25">
      <c r="F8" t="s">
        <v>10</v>
      </c>
      <c r="G8" s="2">
        <f>G5-G7</f>
        <v>708256.30648454092</v>
      </c>
      <c r="H8" s="4">
        <f>1-H7</f>
        <v>4.6923426669540746E-2</v>
      </c>
      <c r="I8">
        <f>I5-I7</f>
        <v>24704</v>
      </c>
      <c r="J8" s="4">
        <f>1-J7</f>
        <v>5.33260804337925E-2</v>
      </c>
      <c r="K8" s="2">
        <f>K5-K7</f>
        <v>398132.65197136998</v>
      </c>
    </row>
    <row r="9" spans="1:11" x14ac:dyDescent="0.25">
      <c r="E9" s="6" t="s">
        <v>11</v>
      </c>
      <c r="F9" s="6"/>
      <c r="G9" s="2">
        <v>2705974.121662512</v>
      </c>
      <c r="H9" s="4">
        <f>1-H5-H10</f>
        <v>0.15082471028412139</v>
      </c>
      <c r="I9">
        <v>1832226</v>
      </c>
      <c r="J9" s="4">
        <f>1-J5-J10</f>
        <v>0.60905775229565173</v>
      </c>
      <c r="K9" s="2">
        <v>203406121.94857177</v>
      </c>
    </row>
    <row r="10" spans="1:11" x14ac:dyDescent="0.25">
      <c r="E10" s="6" t="s">
        <v>12</v>
      </c>
      <c r="F10" s="6"/>
      <c r="G10" s="2">
        <v>141337.13193990299</v>
      </c>
      <c r="H10" s="4">
        <f>G10/G4</f>
        <v>7.8778033413444363E-3</v>
      </c>
      <c r="I10">
        <v>712807</v>
      </c>
      <c r="J10" s="4">
        <f>I10/I4</f>
        <v>0.23694709563154689</v>
      </c>
      <c r="K10" s="2">
        <v>1225655.380382444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6988140.4166810727</v>
      </c>
      <c r="H13" s="5">
        <f>G13/G5</f>
        <v>0.4629785734293993</v>
      </c>
      <c r="I13" s="1">
        <f>I14+I15</f>
        <v>192074</v>
      </c>
      <c r="J13" s="5">
        <f>I13/I5</f>
        <v>0.41461113881315798</v>
      </c>
      <c r="K13" s="3">
        <f>K14+K15</f>
        <v>4939958.7234406695</v>
      </c>
    </row>
    <row r="14" spans="1:11" x14ac:dyDescent="0.25">
      <c r="E14" s="6" t="s">
        <v>15</v>
      </c>
      <c r="F14" s="6"/>
      <c r="G14" s="2">
        <v>6957414.7849052278</v>
      </c>
      <c r="H14" s="4">
        <f>G14/G7</f>
        <v>0.4836368351466212</v>
      </c>
      <c r="I14">
        <v>191001</v>
      </c>
      <c r="J14" s="4">
        <f>I14/I7</f>
        <v>0.43551950820756158</v>
      </c>
      <c r="K14" s="2">
        <v>4926779.1306468202</v>
      </c>
    </row>
    <row r="15" spans="1:11" x14ac:dyDescent="0.25">
      <c r="E15" s="6" t="s">
        <v>16</v>
      </c>
      <c r="F15" s="6"/>
      <c r="G15" s="2">
        <v>30725.631775844999</v>
      </c>
      <c r="H15" s="4">
        <f>G15/G8</f>
        <v>4.3382080038726269E-2</v>
      </c>
      <c r="I15">
        <v>1073</v>
      </c>
      <c r="J15" s="4">
        <f>I15/I8</f>
        <v>4.343426165803109E-2</v>
      </c>
      <c r="K15" s="2">
        <v>13179.592793849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6226804.5109578799</v>
      </c>
      <c r="H18" s="4">
        <f>G18/G5</f>
        <v>0.41253851491384497</v>
      </c>
      <c r="I18">
        <v>181780</v>
      </c>
      <c r="J18" s="4">
        <f>I18/I5</f>
        <v>0.39239049956504191</v>
      </c>
      <c r="K18" s="2">
        <v>3154116.6580104721</v>
      </c>
    </row>
    <row r="19" spans="2:11" x14ac:dyDescent="0.25">
      <c r="E19" s="6" t="s">
        <v>20</v>
      </c>
      <c r="F19" s="6"/>
      <c r="G19" s="2">
        <v>2374960.139872639</v>
      </c>
      <c r="H19" s="4">
        <f>G19/G5</f>
        <v>0.15734595928914388</v>
      </c>
      <c r="I19">
        <v>54938</v>
      </c>
      <c r="J19" s="4">
        <f>I19/I5</f>
        <v>0.1185892246952595</v>
      </c>
      <c r="K19" s="2">
        <v>5502696.0827981923</v>
      </c>
    </row>
    <row r="20" spans="2:11" x14ac:dyDescent="0.25">
      <c r="E20" s="6" t="s">
        <v>21</v>
      </c>
      <c r="F20" s="6"/>
      <c r="G20" s="2">
        <v>6491558.8695495082</v>
      </c>
      <c r="H20" s="4">
        <f>1-H18-H19</f>
        <v>0.43011552579701118</v>
      </c>
      <c r="I20">
        <v>226499</v>
      </c>
      <c r="J20" s="4">
        <f>1-J18-J19</f>
        <v>0.48902027573969858</v>
      </c>
      <c r="K20" s="2">
        <v>11973708.413071616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437554.18373768497</v>
      </c>
      <c r="H22" s="4">
        <f>G22/G20</f>
        <v>6.740356092126909E-2</v>
      </c>
      <c r="I22">
        <v>32941</v>
      </c>
      <c r="J22" s="4">
        <f>I22/I20</f>
        <v>0.14543552068662555</v>
      </c>
      <c r="K22" s="2">
        <v>5820487.5597566701</v>
      </c>
    </row>
    <row r="23" spans="2:11" x14ac:dyDescent="0.25">
      <c r="F23" t="s">
        <v>24</v>
      </c>
      <c r="G23" s="2">
        <f>G20-G22</f>
        <v>6054004.6858118232</v>
      </c>
      <c r="H23" s="4">
        <f>1-H22</f>
        <v>0.93259643907873091</v>
      </c>
      <c r="I23">
        <f>I20-I22</f>
        <v>193558</v>
      </c>
      <c r="J23" s="4">
        <f>1-J22</f>
        <v>0.85456447931337443</v>
      </c>
      <c r="K23" s="2">
        <f>K20-K22</f>
        <v>6153220.8533149455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7942603.0957547976</v>
      </c>
      <c r="H26" s="4">
        <f>G26/G5</f>
        <v>0.52621367507308214</v>
      </c>
      <c r="I26">
        <v>241261</v>
      </c>
      <c r="J26" s="4">
        <f>I26/I5</f>
        <v>0.52078624884784663</v>
      </c>
      <c r="K26" s="2">
        <v>3412786.5233189212</v>
      </c>
    </row>
    <row r="27" spans="2:11" x14ac:dyDescent="0.25">
      <c r="E27" s="6" t="s">
        <v>27</v>
      </c>
      <c r="F27" s="6"/>
      <c r="G27" s="2">
        <v>7114687.1990211923</v>
      </c>
      <c r="H27" s="4">
        <f>G27/G5</f>
        <v>0.47136255618682293</v>
      </c>
      <c r="I27">
        <v>220794</v>
      </c>
      <c r="J27" s="4">
        <f>I27/I5</f>
        <v>0.47660616107912784</v>
      </c>
      <c r="K27" s="2">
        <v>17245892.82108238</v>
      </c>
    </row>
    <row r="28" spans="2:11" x14ac:dyDescent="0.25">
      <c r="E28" s="6" t="s">
        <v>28</v>
      </c>
      <c r="F28" s="6"/>
      <c r="G28" s="2">
        <v>33916.527510984</v>
      </c>
      <c r="H28" s="4">
        <f>G28/G5</f>
        <v>2.2470392102069562E-3</v>
      </c>
      <c r="I28">
        <v>1114</v>
      </c>
      <c r="J28" s="4">
        <f>I28/I5</f>
        <v>2.4046815739655445E-3</v>
      </c>
      <c r="K28" s="2">
        <v>149.160342501</v>
      </c>
    </row>
    <row r="29" spans="2:11" x14ac:dyDescent="0.25">
      <c r="E29" s="6" t="s">
        <v>29</v>
      </c>
      <c r="F29" s="6"/>
      <c r="G29" s="2">
        <v>2667.533319053</v>
      </c>
      <c r="H29" s="4">
        <f>G29/G5</f>
        <v>1.7672952988788125E-4</v>
      </c>
      <c r="I29">
        <v>86</v>
      </c>
      <c r="J29" s="4">
        <f>I29/I5</f>
        <v>1.8563969062929697E-4</v>
      </c>
      <c r="K29" s="2">
        <v>1080.114061447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19643776.715022951</v>
      </c>
    </row>
    <row r="3" spans="1:2" x14ac:dyDescent="0.25">
      <c r="A3" t="s">
        <v>32</v>
      </c>
      <c r="B3">
        <f>'NEWT - EU'!$G$8</f>
        <v>611351.41770266369</v>
      </c>
    </row>
    <row r="4" spans="1:2" x14ac:dyDescent="0.25">
      <c r="A4" t="s">
        <v>33</v>
      </c>
      <c r="B4">
        <f>'NEWT - EU'!$G$9</f>
        <v>677576.98068940197</v>
      </c>
    </row>
    <row r="5" spans="1:2" x14ac:dyDescent="0.25">
      <c r="A5" t="s">
        <v>34</v>
      </c>
      <c r="B5">
        <f>'NEWT - EU'!$G$10</f>
        <v>528.61211739400005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519046</v>
      </c>
    </row>
    <row r="16" spans="1:2" x14ac:dyDescent="0.25">
      <c r="A16" t="s">
        <v>32</v>
      </c>
      <c r="B16">
        <f>'NEWT - EU'!$I$8</f>
        <v>21924</v>
      </c>
    </row>
    <row r="17" spans="1:2" x14ac:dyDescent="0.25">
      <c r="A17" t="s">
        <v>33</v>
      </c>
      <c r="B17">
        <f>'NEWT - EU'!$I$9</f>
        <v>1180944</v>
      </c>
    </row>
    <row r="18" spans="1:2" x14ac:dyDescent="0.25">
      <c r="A18" t="s">
        <v>34</v>
      </c>
      <c r="B18">
        <f>'NEWT - EU'!$I$10</f>
        <v>5122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8194553.5143723385</v>
      </c>
    </row>
    <row r="28" spans="1:2" x14ac:dyDescent="0.25">
      <c r="A28" t="s">
        <v>37</v>
      </c>
      <c r="B28">
        <f>'NEWT - EU'!$G$19</f>
        <v>2819245.7831516871</v>
      </c>
    </row>
    <row r="29" spans="1:2" x14ac:dyDescent="0.25">
      <c r="A29" t="s">
        <v>38</v>
      </c>
      <c r="B29">
        <f>'NEWT - EU'!$G$22</f>
        <v>178983.35006575499</v>
      </c>
    </row>
    <row r="30" spans="1:2" x14ac:dyDescent="0.25">
      <c r="A30" t="s">
        <v>39</v>
      </c>
      <c r="B30">
        <f>'NEWT - EU'!$G$23</f>
        <v>9058366.0740573034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9258822.6062331311</v>
      </c>
    </row>
    <row r="41" spans="1:2" x14ac:dyDescent="0.25">
      <c r="A41" t="s">
        <v>42</v>
      </c>
      <c r="B41">
        <f>'NEWT - EU'!$G$27</f>
        <v>10985761.525661379</v>
      </c>
    </row>
    <row r="42" spans="1:2" x14ac:dyDescent="0.25">
      <c r="A42" t="s">
        <v>43</v>
      </c>
      <c r="B42">
        <f>'NEWT - EU'!$G$28</f>
        <v>10217.841611157</v>
      </c>
    </row>
    <row r="43" spans="1:2" x14ac:dyDescent="0.25">
      <c r="A43" t="s">
        <v>44</v>
      </c>
      <c r="B43">
        <f>'NEWT - EU'!$G$29</f>
        <v>326.15921994500002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2026-03-18T15:39:32Z</dcterms:created>
  <dcterms:modified xsi:type="dcterms:W3CDTF">2026-03-18T15:39:32Z</dcterms:modified>
</cp:coreProperties>
</file>