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A576813-08A4-4AF7-AE89-2E5DE4958E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B16" i="3" s="1"/>
  <c r="H8" i="2"/>
  <c r="G8" i="2"/>
  <c r="H15" i="2" s="1"/>
  <c r="J7" i="2"/>
  <c r="H7" i="2"/>
  <c r="J5" i="2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<sst xmlns="http://schemas.openxmlformats.org/spreadsheetml/2006/main" count="82" uniqueCount="45">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</sst>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17308932.392173924</c:v>
                </c:pt>
                <c:pt idx="1">
                  <c:v>509381.85904358327</c:v>
                </c:pt>
                <c:pt idx="2">
                  <c:v>713209.145102232</c:v>
                </c:pt>
                <c:pt idx="3">
                  <c:v>433.982199509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72B-4EC6-9E60-A2498C853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485328</c:v>
                </c:pt>
                <c:pt idx="1">
                  <c:v>20034</c:v>
                </c:pt>
                <c:pt idx="2">
                  <c:v>989592</c:v>
                </c:pt>
                <c:pt idx="3">
                  <c:v>5307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54-45BD-B3BD-D376962C5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7848351.6214201618</c:v>
                </c:pt>
                <c:pt idx="1">
                  <c:v>2823892.1371438559</c:v>
                </c:pt>
                <c:pt idx="2">
                  <c:v>148481.52126466201</c:v>
                </c:pt>
                <c:pt idx="3">
                  <c:v>6997588.9713888271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5C-439B-9F95-5D7ECFFDC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8237965.9980589822</c:v>
                </c:pt>
                <c:pt idx="1">
                  <c:v>9568628.5590551253</c:v>
                </c:pt>
                <c:pt idx="2">
                  <c:v>11023.034955562</c:v>
                </c:pt>
                <c:pt idx="3">
                  <c:v>696.65914783699998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49-461D-B10E-9E2A32E16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18531957.378519248</v>
      </c>
      <c r="H4" s="5"/>
      <c r="I4" s="1">
        <v>1500261</v>
      </c>
      <c r="J4" s="5"/>
      <c r="K4" s="3">
        <v>1368563.8081564079</v>
      </c>
    </row>
    <row r="5" spans="1:11" x14ac:dyDescent="0.35">
      <c r="E5" s="6" t="s">
        <v>7</v>
      </c>
      <c r="F5" s="6"/>
      <c r="G5" s="2">
        <v>17818314.251217507</v>
      </c>
      <c r="H5" s="4">
        <f>G5/G4</f>
        <v>0.96149121688953709</v>
      </c>
      <c r="I5">
        <v>505362</v>
      </c>
      <c r="J5" s="4">
        <f>I5/I4</f>
        <v>0.3368493882064521</v>
      </c>
      <c r="K5" s="2">
        <v>1206265.680666673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17308932.392173924</v>
      </c>
      <c r="H7" s="4">
        <f>G7/G5</f>
        <v>0.97141245508066076</v>
      </c>
      <c r="I7">
        <v>485328</v>
      </c>
      <c r="J7" s="4">
        <f>I7/I5</f>
        <v>0.9603571301364171</v>
      </c>
      <c r="K7" s="2">
        <v>1029589.828502739</v>
      </c>
    </row>
    <row r="8" spans="1:11" x14ac:dyDescent="0.35">
      <c r="F8" t="s">
        <v>10</v>
      </c>
      <c r="G8" s="2">
        <f>G5-G7</f>
        <v>509381.85904358327</v>
      </c>
      <c r="H8" s="4">
        <f>1-H7</f>
        <v>2.8587544919339236E-2</v>
      </c>
      <c r="I8">
        <f>I5-I7</f>
        <v>20034</v>
      </c>
      <c r="J8" s="4">
        <f>1-J7</f>
        <v>3.9642869863582897E-2</v>
      </c>
      <c r="K8" s="2">
        <f>K5-K7</f>
        <v>176675.85216393403</v>
      </c>
    </row>
    <row r="9" spans="1:11" x14ac:dyDescent="0.35">
      <c r="E9" s="6" t="s">
        <v>11</v>
      </c>
      <c r="F9" s="6"/>
      <c r="G9" s="2">
        <v>713209.145102232</v>
      </c>
      <c r="H9" s="4">
        <f>1-H5-H10</f>
        <v>3.8485365066127666E-2</v>
      </c>
      <c r="I9">
        <v>989592</v>
      </c>
      <c r="J9" s="4">
        <f>1-J5-J10</f>
        <v>0.65961322729845007</v>
      </c>
      <c r="K9" s="2">
        <v>159593.73679903001</v>
      </c>
    </row>
    <row r="10" spans="1:11" x14ac:dyDescent="0.35">
      <c r="E10" s="6" t="s">
        <v>12</v>
      </c>
      <c r="F10" s="6"/>
      <c r="G10" s="2">
        <v>433.982199509</v>
      </c>
      <c r="H10" s="4">
        <f>G10/G4</f>
        <v>2.341804433524314E-5</v>
      </c>
      <c r="I10">
        <v>5307</v>
      </c>
      <c r="J10" s="4">
        <f>I10/I4</f>
        <v>3.5373844950978531E-3</v>
      </c>
      <c r="K10" s="2">
        <v>2704.390690705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9086176.3377945367</v>
      </c>
      <c r="H13" s="5">
        <f>G13/G5</f>
        <v>0.50993467786514579</v>
      </c>
      <c r="I13" s="1">
        <f>I14+I15</f>
        <v>284924</v>
      </c>
      <c r="J13" s="5">
        <f>I13/I5</f>
        <v>0.56380178960824123</v>
      </c>
      <c r="K13" s="3">
        <f>K14+K15</f>
        <v>45088.795525426998</v>
      </c>
    </row>
    <row r="14" spans="1:11" x14ac:dyDescent="0.35">
      <c r="E14" s="6" t="s">
        <v>15</v>
      </c>
      <c r="F14" s="6"/>
      <c r="G14" s="2">
        <v>9061373.8714042511</v>
      </c>
      <c r="H14" s="4">
        <f>G14/G7</f>
        <v>0.52350853686974186</v>
      </c>
      <c r="I14">
        <v>283878</v>
      </c>
      <c r="J14" s="4">
        <f>I14/I7</f>
        <v>0.58491988922955196</v>
      </c>
      <c r="K14" s="2">
        <v>41655.729961653997</v>
      </c>
    </row>
    <row r="15" spans="1:11" x14ac:dyDescent="0.35">
      <c r="E15" s="6" t="s">
        <v>16</v>
      </c>
      <c r="F15" s="6"/>
      <c r="G15" s="2">
        <v>24802.466390286001</v>
      </c>
      <c r="H15" s="4">
        <f>G15/G8</f>
        <v>4.8691302899665841E-2</v>
      </c>
      <c r="I15">
        <v>1046</v>
      </c>
      <c r="J15" s="4">
        <f>I15/I8</f>
        <v>5.2211240890486177E-2</v>
      </c>
      <c r="K15" s="2">
        <v>3433.0655637730001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7848351.6214201618</v>
      </c>
      <c r="H18" s="4">
        <f>G18/G5</f>
        <v>0.440465439702518</v>
      </c>
      <c r="I18">
        <v>258672</v>
      </c>
      <c r="J18" s="4">
        <f>I18/I5</f>
        <v>0.51185486839137095</v>
      </c>
      <c r="K18" s="2">
        <v>164967.76119592201</v>
      </c>
    </row>
    <row r="19" spans="2:11" x14ac:dyDescent="0.35">
      <c r="E19" s="6" t="s">
        <v>20</v>
      </c>
      <c r="F19" s="6"/>
      <c r="G19" s="2">
        <v>2823892.1371438559</v>
      </c>
      <c r="H19" s="4">
        <f>G19/G5</f>
        <v>0.15848256447440881</v>
      </c>
      <c r="I19">
        <v>48737</v>
      </c>
      <c r="J19" s="4">
        <f>I19/I5</f>
        <v>9.6439779801409678E-2</v>
      </c>
      <c r="K19" s="2">
        <v>88886.521354094002</v>
      </c>
    </row>
    <row r="20" spans="2:11" x14ac:dyDescent="0.35">
      <c r="E20" s="6" t="s">
        <v>21</v>
      </c>
      <c r="F20" s="6"/>
      <c r="G20" s="2">
        <v>7146070.4926534891</v>
      </c>
      <c r="H20" s="4">
        <f>1-H18-H19</f>
        <v>0.40105199582307316</v>
      </c>
      <c r="I20">
        <v>197953</v>
      </c>
      <c r="J20" s="4">
        <f>1-J18-J19</f>
        <v>0.39170535180721938</v>
      </c>
      <c r="K20" s="2">
        <v>952411.39811665704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148481.52126466201</v>
      </c>
      <c r="H22" s="4">
        <f>G22/G20</f>
        <v>2.0778065570065157E-2</v>
      </c>
      <c r="I22">
        <v>13556</v>
      </c>
      <c r="J22" s="4">
        <f>I22/I20</f>
        <v>6.8480902032300603E-2</v>
      </c>
      <c r="K22" s="2">
        <v>70548.165550895996</v>
      </c>
    </row>
    <row r="23" spans="2:11" x14ac:dyDescent="0.35">
      <c r="F23" t="s">
        <v>24</v>
      </c>
      <c r="G23" s="2">
        <f>G20-G22</f>
        <v>6997588.9713888271</v>
      </c>
      <c r="H23" s="4">
        <f>1-H22</f>
        <v>0.97922193442993488</v>
      </c>
      <c r="I23">
        <f>I20-I22</f>
        <v>184397</v>
      </c>
      <c r="J23" s="4">
        <f>1-J22</f>
        <v>0.93151909796769938</v>
      </c>
      <c r="K23" s="2">
        <f>K20-K22</f>
        <v>881863.23256576108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8237965.9980589822</v>
      </c>
      <c r="H26" s="4">
        <f>G26/G5</f>
        <v>0.46233139015920605</v>
      </c>
      <c r="I26">
        <v>249193</v>
      </c>
      <c r="J26" s="4">
        <f>I26/I5</f>
        <v>0.49309801686711702</v>
      </c>
      <c r="K26" s="2">
        <v>205790.269590615</v>
      </c>
    </row>
    <row r="27" spans="2:11" x14ac:dyDescent="0.35">
      <c r="E27" s="6" t="s">
        <v>27</v>
      </c>
      <c r="F27" s="6"/>
      <c r="G27" s="2">
        <v>9568628.5590551253</v>
      </c>
      <c r="H27" s="4">
        <f>G27/G5</f>
        <v>0.53701087679499826</v>
      </c>
      <c r="I27">
        <v>255413</v>
      </c>
      <c r="J27" s="4">
        <f>I27/I5</f>
        <v>0.50540602577954019</v>
      </c>
      <c r="K27" s="2">
        <v>1000456.351076058</v>
      </c>
    </row>
    <row r="28" spans="2:11" x14ac:dyDescent="0.35">
      <c r="E28" s="6" t="s">
        <v>28</v>
      </c>
      <c r="F28" s="6"/>
      <c r="G28" s="2">
        <v>11023.034955562</v>
      </c>
      <c r="H28" s="4">
        <f>G28/G5</f>
        <v>6.186351189091194E-4</v>
      </c>
      <c r="I28">
        <v>735</v>
      </c>
      <c r="J28" s="4">
        <f>I28/I5</f>
        <v>1.4544029824165648E-3</v>
      </c>
      <c r="K28" s="2">
        <v>19.059999999999999</v>
      </c>
    </row>
    <row r="29" spans="2:11" x14ac:dyDescent="0.35">
      <c r="E29" s="6" t="s">
        <v>29</v>
      </c>
      <c r="F29" s="6"/>
      <c r="G29" s="2">
        <v>696.65914783699998</v>
      </c>
      <c r="H29" s="4">
        <f>G29/G5</f>
        <v>3.9097926886624414E-5</v>
      </c>
      <c r="I29">
        <v>21</v>
      </c>
      <c r="J29" s="4">
        <f>I29/I5</f>
        <v>4.1554370926187567E-5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17570067.069814052</v>
      </c>
      <c r="H4" s="5"/>
      <c r="I4" s="1">
        <v>2902628</v>
      </c>
      <c r="J4" s="5"/>
      <c r="K4" s="3">
        <v>239631881.5865353</v>
      </c>
    </row>
    <row r="5" spans="1:11" x14ac:dyDescent="0.35">
      <c r="E5" s="6" t="s">
        <v>7</v>
      </c>
      <c r="F5" s="6"/>
      <c r="G5" s="2">
        <v>14784174.680818791</v>
      </c>
      <c r="H5" s="4">
        <f>G5/G4</f>
        <v>0.84144099291564367</v>
      </c>
      <c r="I5">
        <v>448097</v>
      </c>
      <c r="J5" s="4">
        <f>I5/I4</f>
        <v>0.15437631001974761</v>
      </c>
      <c r="K5" s="2">
        <v>40137218.028693803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14157794.686305536</v>
      </c>
      <c r="H7" s="4">
        <f>G7/G5</f>
        <v>0.957631723918554</v>
      </c>
      <c r="I7">
        <v>425308</v>
      </c>
      <c r="J7" s="4">
        <f>I7/I5</f>
        <v>0.94914270794046829</v>
      </c>
      <c r="K7" s="2">
        <v>39722668.024882279</v>
      </c>
    </row>
    <row r="8" spans="1:11" x14ac:dyDescent="0.35">
      <c r="F8" t="s">
        <v>10</v>
      </c>
      <c r="G8" s="2">
        <f>G5-G7</f>
        <v>626379.99451325461</v>
      </c>
      <c r="H8" s="4">
        <f>1-H7</f>
        <v>4.2368276081445999E-2</v>
      </c>
      <c r="I8">
        <f>I5-I7</f>
        <v>22789</v>
      </c>
      <c r="J8" s="4">
        <f>1-J7</f>
        <v>5.0857292059531711E-2</v>
      </c>
      <c r="K8" s="2">
        <f>K5-K7</f>
        <v>414550.00381152332</v>
      </c>
    </row>
    <row r="9" spans="1:11" x14ac:dyDescent="0.35">
      <c r="E9" s="6" t="s">
        <v>11</v>
      </c>
      <c r="F9" s="6"/>
      <c r="G9" s="2">
        <v>2648934.3582973261</v>
      </c>
      <c r="H9" s="4">
        <f>1-H5-H10</f>
        <v>0.15076404363010548</v>
      </c>
      <c r="I9">
        <v>1770351</v>
      </c>
      <c r="J9" s="4">
        <f>1-J5-J10</f>
        <v>0.60991315456200379</v>
      </c>
      <c r="K9" s="2">
        <v>198330197.11385757</v>
      </c>
    </row>
    <row r="10" spans="1:11" x14ac:dyDescent="0.35">
      <c r="E10" s="6" t="s">
        <v>12</v>
      </c>
      <c r="F10" s="6"/>
      <c r="G10" s="2">
        <v>136958.03069793701</v>
      </c>
      <c r="H10" s="4">
        <f>G10/G4</f>
        <v>7.7949634542508585E-3</v>
      </c>
      <c r="I10">
        <v>684180</v>
      </c>
      <c r="J10" s="4">
        <f>I10/I4</f>
        <v>0.23571053541824857</v>
      </c>
      <c r="K10" s="2">
        <v>1164466.4439839369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6622600.3892483162</v>
      </c>
      <c r="H13" s="5">
        <f>G13/G5</f>
        <v>0.44795198462045888</v>
      </c>
      <c r="I13" s="1">
        <f>I14+I15</f>
        <v>179174</v>
      </c>
      <c r="J13" s="5">
        <f>I13/I5</f>
        <v>0.39985538845383922</v>
      </c>
      <c r="K13" s="3">
        <f>K14+K15</f>
        <v>12253518.092091717</v>
      </c>
    </row>
    <row r="14" spans="1:11" x14ac:dyDescent="0.35">
      <c r="E14" s="6" t="s">
        <v>15</v>
      </c>
      <c r="F14" s="6"/>
      <c r="G14" s="2">
        <v>6602672.6833278332</v>
      </c>
      <c r="H14" s="4">
        <f>G14/G7</f>
        <v>0.46636307628577389</v>
      </c>
      <c r="I14">
        <v>178309</v>
      </c>
      <c r="J14" s="4">
        <f>I14/I7</f>
        <v>0.4192467576438722</v>
      </c>
      <c r="K14" s="2">
        <v>12244939.678591732</v>
      </c>
    </row>
    <row r="15" spans="1:11" x14ac:dyDescent="0.35">
      <c r="E15" s="6" t="s">
        <v>16</v>
      </c>
      <c r="F15" s="6"/>
      <c r="G15" s="2">
        <v>19927.705920483</v>
      </c>
      <c r="H15" s="4">
        <f>G15/G8</f>
        <v>3.1814084254029151E-2</v>
      </c>
      <c r="I15">
        <v>865</v>
      </c>
      <c r="J15" s="4">
        <f>I15/I8</f>
        <v>3.7956909035060778E-2</v>
      </c>
      <c r="K15" s="2">
        <v>8578.4134999849994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5952058.8049435159</v>
      </c>
      <c r="H18" s="4">
        <f>G18/G5</f>
        <v>0.40259662331139839</v>
      </c>
      <c r="I18">
        <v>170626</v>
      </c>
      <c r="J18" s="4">
        <f>I18/I5</f>
        <v>0.38077916165473102</v>
      </c>
      <c r="K18" s="2">
        <v>8819088.6322931219</v>
      </c>
    </row>
    <row r="19" spans="2:11" x14ac:dyDescent="0.35">
      <c r="E19" s="6" t="s">
        <v>20</v>
      </c>
      <c r="F19" s="6"/>
      <c r="G19" s="2">
        <v>2339162.5895909979</v>
      </c>
      <c r="H19" s="4">
        <f>G19/G5</f>
        <v>0.15822070829735679</v>
      </c>
      <c r="I19">
        <v>51688</v>
      </c>
      <c r="J19" s="4">
        <f>I19/I5</f>
        <v>0.11535002465983928</v>
      </c>
      <c r="K19" s="2">
        <v>9244329.3980954755</v>
      </c>
    </row>
    <row r="20" spans="2:11" x14ac:dyDescent="0.35">
      <c r="E20" s="6" t="s">
        <v>21</v>
      </c>
      <c r="F20" s="6"/>
      <c r="G20" s="2">
        <v>6492953.2862842763</v>
      </c>
      <c r="H20" s="4">
        <f>1-H18-H19</f>
        <v>0.43918266839124476</v>
      </c>
      <c r="I20">
        <v>225745</v>
      </c>
      <c r="J20" s="4">
        <f>1-J18-J19</f>
        <v>0.50387081368542974</v>
      </c>
      <c r="K20" s="2">
        <v>22064181.434639242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417086.61321088101</v>
      </c>
      <c r="H22" s="4">
        <f>G22/G20</f>
        <v>6.4236811019715082E-2</v>
      </c>
      <c r="I22">
        <v>31438</v>
      </c>
      <c r="J22" s="4">
        <f>I22/I20</f>
        <v>0.1392633280914306</v>
      </c>
      <c r="K22" s="2">
        <v>9846668.8682985436</v>
      </c>
    </row>
    <row r="23" spans="2:11" x14ac:dyDescent="0.35">
      <c r="F23" t="s">
        <v>24</v>
      </c>
      <c r="G23" s="2">
        <f>G20-G22</f>
        <v>6075866.6730733952</v>
      </c>
      <c r="H23" s="4">
        <f>1-H22</f>
        <v>0.93576318898028488</v>
      </c>
      <c r="I23">
        <f>I20-I22</f>
        <v>194307</v>
      </c>
      <c r="J23" s="4">
        <f>1-J22</f>
        <v>0.8607366719085694</v>
      </c>
      <c r="K23" s="2">
        <f>K20-K22</f>
        <v>12217512.566340698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7644434.4339116691</v>
      </c>
      <c r="H26" s="4">
        <f>G26/G5</f>
        <v>0.51706873051423508</v>
      </c>
      <c r="I26">
        <v>229687</v>
      </c>
      <c r="J26" s="4">
        <f>I26/I5</f>
        <v>0.51258321300968313</v>
      </c>
      <c r="K26" s="2">
        <v>24105756.670674901</v>
      </c>
    </row>
    <row r="27" spans="2:11" x14ac:dyDescent="0.35">
      <c r="E27" s="6" t="s">
        <v>27</v>
      </c>
      <c r="F27" s="6"/>
      <c r="G27" s="2">
        <v>7105238.6352833658</v>
      </c>
      <c r="H27" s="4">
        <f>G27/G5</f>
        <v>0.48059758415204662</v>
      </c>
      <c r="I27">
        <v>217253</v>
      </c>
      <c r="J27" s="4">
        <f>I27/I5</f>
        <v>0.48483475676025506</v>
      </c>
      <c r="K27" s="2">
        <v>16030300.142264586</v>
      </c>
    </row>
    <row r="28" spans="2:11" x14ac:dyDescent="0.35">
      <c r="E28" s="6" t="s">
        <v>28</v>
      </c>
      <c r="F28" s="6"/>
      <c r="G28" s="2">
        <v>31972.11309531</v>
      </c>
      <c r="H28" s="4">
        <f>G28/G5</f>
        <v>2.1625903227990872E-3</v>
      </c>
      <c r="I28">
        <v>1061</v>
      </c>
      <c r="J28" s="4">
        <f>I28/I5</f>
        <v>2.367790902416218E-3</v>
      </c>
      <c r="K28" s="2">
        <v>105.939858411</v>
      </c>
    </row>
    <row r="29" spans="2:11" x14ac:dyDescent="0.35">
      <c r="E29" s="6" t="s">
        <v>29</v>
      </c>
      <c r="F29" s="6"/>
      <c r="G29" s="2">
        <v>2529.4985284449999</v>
      </c>
      <c r="H29" s="4">
        <f>G29/G5</f>
        <v>1.710950109191289E-4</v>
      </c>
      <c r="I29">
        <v>86</v>
      </c>
      <c r="J29" s="4">
        <f>I29/I5</f>
        <v>1.9192273101582916E-4</v>
      </c>
      <c r="K29" s="2">
        <v>1055.275895902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17308932.392173924</v>
      </c>
    </row>
    <row r="3" spans="1:2" x14ac:dyDescent="0.35">
      <c r="A3" t="s">
        <v>32</v>
      </c>
      <c r="B3">
        <f>'NEWT - EU'!$G$8</f>
        <v>509381.85904358327</v>
      </c>
    </row>
    <row r="4" spans="1:2" x14ac:dyDescent="0.35">
      <c r="A4" t="s">
        <v>33</v>
      </c>
      <c r="B4">
        <f>'NEWT - EU'!$G$9</f>
        <v>713209.145102232</v>
      </c>
    </row>
    <row r="5" spans="1:2" x14ac:dyDescent="0.35">
      <c r="A5" t="s">
        <v>34</v>
      </c>
      <c r="B5">
        <f>'NEWT - EU'!$G$10</f>
        <v>433.982199509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485328</v>
      </c>
    </row>
    <row r="16" spans="1:2" x14ac:dyDescent="0.35">
      <c r="A16" t="s">
        <v>32</v>
      </c>
      <c r="B16">
        <f>'NEWT - EU'!$I$8</f>
        <v>20034</v>
      </c>
    </row>
    <row r="17" spans="1:2" x14ac:dyDescent="0.35">
      <c r="A17" t="s">
        <v>33</v>
      </c>
      <c r="B17">
        <f>'NEWT - EU'!$I$9</f>
        <v>989592</v>
      </c>
    </row>
    <row r="18" spans="1:2" x14ac:dyDescent="0.35">
      <c r="A18" t="s">
        <v>34</v>
      </c>
      <c r="B18">
        <f>'NEWT - EU'!$I$10</f>
        <v>5307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7848351.6214201618</v>
      </c>
    </row>
    <row r="28" spans="1:2" x14ac:dyDescent="0.35">
      <c r="A28" t="s">
        <v>37</v>
      </c>
      <c r="B28">
        <f>'NEWT - EU'!$G$19</f>
        <v>2823892.1371438559</v>
      </c>
    </row>
    <row r="29" spans="1:2" x14ac:dyDescent="0.35">
      <c r="A29" t="s">
        <v>38</v>
      </c>
      <c r="B29">
        <f>'NEWT - EU'!$G$22</f>
        <v>148481.52126466201</v>
      </c>
    </row>
    <row r="30" spans="1:2" x14ac:dyDescent="0.35">
      <c r="A30" t="s">
        <v>39</v>
      </c>
      <c r="B30">
        <f>'NEWT - EU'!$G$23</f>
        <v>6997588.9713888271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8237965.9980589822</v>
      </c>
    </row>
    <row r="41" spans="1:2" x14ac:dyDescent="0.35">
      <c r="A41" t="s">
        <v>42</v>
      </c>
      <c r="B41">
        <f>'NEWT - EU'!$G$27</f>
        <v>9568628.5590551253</v>
      </c>
    </row>
    <row r="42" spans="1:2" x14ac:dyDescent="0.35">
      <c r="A42" t="s">
        <v>43</v>
      </c>
      <c r="B42">
        <f>'NEWT - EU'!$G$28</f>
        <v>11023.034955562</v>
      </c>
    </row>
    <row r="43" spans="1:2" x14ac:dyDescent="0.35">
      <c r="A43" t="s">
        <v>44</v>
      </c>
      <c r="B43">
        <f>'NEWT - EU'!$G$29</f>
        <v>696.65914783699998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2026-01-27T18:19:36Z</dcterms:created>
  <dcterms:modified xsi:type="dcterms:W3CDTF">2026-01-27T18:19:36Z</dcterms:modified>
</cp:coreProperties>
</file>