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3B6784EB-5854-40E9-B27D-AEA4C31082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H13" i="5"/>
  <c r="G13" i="5"/>
  <c r="J10" i="5"/>
  <c r="H10" i="5"/>
  <c r="J9" i="5"/>
  <c r="H9" i="5"/>
  <c r="K8" i="5"/>
  <c r="I8" i="5"/>
  <c r="J15" i="5" s="1"/>
  <c r="H8" i="5"/>
  <c r="G8" i="5"/>
  <c r="H15" i="5" s="1"/>
  <c r="J7" i="5"/>
  <c r="J8" i="5" s="1"/>
  <c r="H7" i="5"/>
  <c r="J5" i="5"/>
  <c r="H5" i="5"/>
  <c r="J29" i="2"/>
  <c r="H29" i="2"/>
  <c r="J28" i="2"/>
  <c r="H28" i="2"/>
  <c r="J27" i="2"/>
  <c r="H27" i="2"/>
  <c r="J26" i="2"/>
  <c r="H26" i="2"/>
  <c r="K23" i="2"/>
  <c r="J23" i="2"/>
  <c r="I23" i="2"/>
  <c r="G23" i="2"/>
  <c r="J22" i="2"/>
  <c r="H22" i="2"/>
  <c r="H23" i="2" s="1"/>
  <c r="J19" i="2"/>
  <c r="H19" i="2"/>
  <c r="J18" i="2"/>
  <c r="J20" i="2" s="1"/>
  <c r="H18" i="2"/>
  <c r="H20" i="2" s="1"/>
  <c r="J14" i="2"/>
  <c r="H14" i="2"/>
  <c r="K13" i="2"/>
  <c r="I13" i="2"/>
  <c r="J13" i="2" s="1"/>
  <c r="G13" i="2"/>
  <c r="H13" i="2" s="1"/>
  <c r="J10" i="2"/>
  <c r="H10" i="2"/>
  <c r="J9" i="2"/>
  <c r="H9" i="2"/>
  <c r="K8" i="2"/>
  <c r="J8" i="2"/>
  <c r="I8" i="2"/>
  <c r="J15" i="2" s="1"/>
  <c r="H8" i="2"/>
  <c r="G8" i="2"/>
  <c r="B3" i="3" s="1"/>
  <c r="J7" i="2"/>
  <c r="H7" i="2"/>
  <c r="J5" i="2"/>
  <c r="H5" i="2"/>
  <c r="B16" i="3" l="1"/>
  <c r="H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<sst xmlns="http://schemas.openxmlformats.org/spreadsheetml/2006/main" count="82" uniqueCount="45">
  <si>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17 April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</si>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</sst>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16892561.409825131</c:v>
                </c:pt>
                <c:pt idx="1">
                  <c:v>552243.99290106818</c:v>
                </c:pt>
                <c:pt idx="2">
                  <c:v>607890.35672958603</c:v>
                </c:pt>
                <c:pt idx="3">
                  <c:v>491.82451752499998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297-4E50-84D1-62CDDD112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479528</c:v>
                </c:pt>
                <c:pt idx="1">
                  <c:v>21219</c:v>
                </c:pt>
                <c:pt idx="2">
                  <c:v>1307179</c:v>
                </c:pt>
                <c:pt idx="3">
                  <c:v>3923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14-4561-BEB8-78FC00B1D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8071660.895220818</c:v>
                </c:pt>
                <c:pt idx="1">
                  <c:v>2829261.5846221289</c:v>
                </c:pt>
                <c:pt idx="2">
                  <c:v>178626.48144234499</c:v>
                </c:pt>
                <c:pt idx="3">
                  <c:v>6365256.4414409082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F22-4D8A-969F-434F30E44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8439609.6887753867</c:v>
                </c:pt>
                <c:pt idx="1">
                  <c:v>8993020.3750491161</c:v>
                </c:pt>
                <c:pt idx="2">
                  <c:v>11411.622619133001</c:v>
                </c:pt>
                <c:pt idx="3">
                  <c:v>763.71628256400004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FB1-4F3F-891D-6458C22D3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18053187.583973311</v>
      </c>
      <c r="H4" s="5"/>
      <c r="I4" s="1">
        <v>1811849</v>
      </c>
      <c r="J4" s="5"/>
      <c r="K4" s="3">
        <v>73106943.810850799</v>
      </c>
    </row>
    <row r="5" spans="1:11" x14ac:dyDescent="0.35">
      <c r="E5" s="6" t="s">
        <v>7</v>
      </c>
      <c r="F5" s="6"/>
      <c r="G5" s="2">
        <v>17444805.402726199</v>
      </c>
      <c r="H5" s="4">
        <f>G5/G4</f>
        <v>0.96630056723128488</v>
      </c>
      <c r="I5">
        <v>500747</v>
      </c>
      <c r="J5" s="4">
        <f>I5/I4</f>
        <v>0.27637347262382239</v>
      </c>
      <c r="K5" s="2">
        <v>631181.68713787396</v>
      </c>
    </row>
    <row r="6" spans="1:11" x14ac:dyDescent="0.35">
      <c r="F6" t="s">
        <v>8</v>
      </c>
    </row>
    <row r="7" spans="1:11" x14ac:dyDescent="0.35">
      <c r="F7" t="s">
        <v>9</v>
      </c>
      <c r="G7" s="2">
        <v>16892561.409825131</v>
      </c>
      <c r="H7" s="4">
        <f>G7/G5</f>
        <v>0.96834335607923916</v>
      </c>
      <c r="I7">
        <v>479528</v>
      </c>
      <c r="J7" s="4">
        <f>I7/I5</f>
        <v>0.95762530779016153</v>
      </c>
      <c r="K7" s="2">
        <v>567593.17173569405</v>
      </c>
    </row>
    <row r="8" spans="1:11" x14ac:dyDescent="0.35">
      <c r="F8" t="s">
        <v>10</v>
      </c>
      <c r="G8" s="2">
        <f>G5-G7</f>
        <v>552243.99290106818</v>
      </c>
      <c r="H8" s="4">
        <f>1-H7</f>
        <v>3.1656643920760841E-2</v>
      </c>
      <c r="I8">
        <f>I5-I7</f>
        <v>21219</v>
      </c>
      <c r="J8" s="4">
        <f>1-J7</f>
        <v>4.2374692209838472E-2</v>
      </c>
      <c r="K8" s="2">
        <f>K5-K7</f>
        <v>63588.51540217991</v>
      </c>
    </row>
    <row r="9" spans="1:11" x14ac:dyDescent="0.35">
      <c r="E9" s="6" t="s">
        <v>11</v>
      </c>
      <c r="F9" s="6"/>
      <c r="G9" s="2">
        <v>607890.35672958603</v>
      </c>
      <c r="H9" s="4">
        <f>1-H5-H10</f>
        <v>3.3672189684066642E-2</v>
      </c>
      <c r="I9">
        <v>1307179</v>
      </c>
      <c r="J9" s="4">
        <f>1-J5-J10</f>
        <v>0.72146133590602746</v>
      </c>
      <c r="K9" s="2">
        <v>72471784.054467574</v>
      </c>
    </row>
    <row r="10" spans="1:11" x14ac:dyDescent="0.35">
      <c r="E10" s="6" t="s">
        <v>12</v>
      </c>
      <c r="F10" s="6"/>
      <c r="G10" s="2">
        <v>491.82451752499998</v>
      </c>
      <c r="H10" s="4">
        <f>G10/G4</f>
        <v>2.7243084648475952E-5</v>
      </c>
      <c r="I10">
        <v>3923</v>
      </c>
      <c r="J10" s="4">
        <f>I10/I4</f>
        <v>2.1651914701501063E-3</v>
      </c>
      <c r="K10" s="2">
        <v>3978.069245359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9451797.2580213249</v>
      </c>
      <c r="H13" s="5">
        <f>G13/G5</f>
        <v>0.54181156165515254</v>
      </c>
      <c r="I13" s="1">
        <f>I14+I15</f>
        <v>294269</v>
      </c>
      <c r="J13" s="5">
        <f>I13/I5</f>
        <v>0.58766003590635596</v>
      </c>
      <c r="K13" s="3">
        <f>K14+K15</f>
        <v>-67573.856983706995</v>
      </c>
    </row>
    <row r="14" spans="1:11" x14ac:dyDescent="0.35">
      <c r="E14" s="6" t="s">
        <v>15</v>
      </c>
      <c r="F14" s="6"/>
      <c r="G14" s="2">
        <v>9417926.5196668394</v>
      </c>
      <c r="H14" s="4">
        <f>G14/G7</f>
        <v>0.5575191524352926</v>
      </c>
      <c r="I14">
        <v>293601</v>
      </c>
      <c r="J14" s="4">
        <f>I14/I7</f>
        <v>0.61227081630269764</v>
      </c>
      <c r="K14" s="2">
        <v>-74929.036983707003</v>
      </c>
    </row>
    <row r="15" spans="1:11" x14ac:dyDescent="0.35">
      <c r="E15" s="6" t="s">
        <v>16</v>
      </c>
      <c r="F15" s="6"/>
      <c r="G15" s="2">
        <v>33870.738354485999</v>
      </c>
      <c r="H15" s="4">
        <f>G15/G8</f>
        <v>6.1332923109864913E-2</v>
      </c>
      <c r="I15">
        <v>668</v>
      </c>
      <c r="J15" s="4">
        <f>I15/I8</f>
        <v>3.1481219661624017E-2</v>
      </c>
      <c r="K15" s="2">
        <v>7355.18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8071660.895220818</v>
      </c>
      <c r="H18" s="4">
        <f>G18/G5</f>
        <v>0.4626971014511525</v>
      </c>
      <c r="I18">
        <v>268353</v>
      </c>
      <c r="J18" s="4">
        <f>I18/I5</f>
        <v>0.53590535739605027</v>
      </c>
      <c r="K18" s="2">
        <v>10148.287643404001</v>
      </c>
    </row>
    <row r="19" spans="2:11" x14ac:dyDescent="0.35">
      <c r="E19" s="6" t="s">
        <v>20</v>
      </c>
      <c r="F19" s="6"/>
      <c r="G19" s="2">
        <v>2829261.5846221289</v>
      </c>
      <c r="H19" s="4">
        <f>G19/G5</f>
        <v>0.16218361393587022</v>
      </c>
      <c r="I19">
        <v>47274</v>
      </c>
      <c r="J19" s="4">
        <f>I19/I5</f>
        <v>9.440695600772446E-2</v>
      </c>
      <c r="K19" s="2">
        <v>18025.421771342</v>
      </c>
    </row>
    <row r="20" spans="2:11" x14ac:dyDescent="0.35">
      <c r="E20" s="6" t="s">
        <v>21</v>
      </c>
      <c r="F20" s="6"/>
      <c r="G20" s="2">
        <v>6543882.9228832535</v>
      </c>
      <c r="H20" s="4">
        <f>1-H18-H19</f>
        <v>0.37511928461297728</v>
      </c>
      <c r="I20">
        <v>185120</v>
      </c>
      <c r="J20" s="4">
        <f>1-J18-J19</f>
        <v>0.36968768659622525</v>
      </c>
      <c r="K20" s="2">
        <v>603007.97772312805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178626.48144234499</v>
      </c>
      <c r="H22" s="4">
        <f>G22/G20</f>
        <v>2.7296711073131738E-2</v>
      </c>
      <c r="I22">
        <v>14799</v>
      </c>
      <c r="J22" s="4">
        <f>I22/I20</f>
        <v>7.9942739844425237E-2</v>
      </c>
      <c r="K22" s="2">
        <v>68709.503568062995</v>
      </c>
    </row>
    <row r="23" spans="2:11" x14ac:dyDescent="0.35">
      <c r="F23" t="s">
        <v>24</v>
      </c>
      <c r="G23" s="2">
        <f>G20-G22</f>
        <v>6365256.4414409082</v>
      </c>
      <c r="H23" s="4">
        <f>1-H22</f>
        <v>0.9727032889268683</v>
      </c>
      <c r="I23">
        <f>I20-I22</f>
        <v>170321</v>
      </c>
      <c r="J23" s="4">
        <f>1-J22</f>
        <v>0.92005726015557476</v>
      </c>
      <c r="K23" s="2">
        <f>K20-K22</f>
        <v>534298.47415506502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8439609.6887753867</v>
      </c>
      <c r="H26" s="4">
        <f>G26/G5</f>
        <v>0.48378927101453828</v>
      </c>
      <c r="I26">
        <v>259363</v>
      </c>
      <c r="J26" s="4">
        <f>I26/I5</f>
        <v>0.51795217944391081</v>
      </c>
      <c r="K26" s="2">
        <v>81697.721196946004</v>
      </c>
    </row>
    <row r="27" spans="2:11" x14ac:dyDescent="0.35">
      <c r="E27" s="6" t="s">
        <v>27</v>
      </c>
      <c r="F27" s="6"/>
      <c r="G27" s="2">
        <v>8993020.3750491161</v>
      </c>
      <c r="H27" s="4">
        <f>G27/G5</f>
        <v>0.51551279406325312</v>
      </c>
      <c r="I27">
        <v>240564</v>
      </c>
      <c r="J27" s="4">
        <f>I27/I5</f>
        <v>0.48041026706101086</v>
      </c>
      <c r="K27" s="2">
        <v>549225.15542742796</v>
      </c>
    </row>
    <row r="28" spans="2:11" x14ac:dyDescent="0.35">
      <c r="E28" s="6" t="s">
        <v>28</v>
      </c>
      <c r="F28" s="6"/>
      <c r="G28" s="2">
        <v>11411.622619133001</v>
      </c>
      <c r="H28" s="4">
        <f>G28/G5</f>
        <v>6.5415591379137093E-4</v>
      </c>
      <c r="I28">
        <v>804</v>
      </c>
      <c r="J28" s="4">
        <f>I28/I5</f>
        <v>1.6056012317597508E-3</v>
      </c>
      <c r="K28" s="2">
        <v>0</v>
      </c>
    </row>
    <row r="29" spans="2:11" x14ac:dyDescent="0.35">
      <c r="E29" s="6" t="s">
        <v>29</v>
      </c>
      <c r="F29" s="6"/>
      <c r="G29" s="2">
        <v>763.71628256400004</v>
      </c>
      <c r="H29" s="4">
        <f>G29/G5</f>
        <v>4.3779008417293652E-5</v>
      </c>
      <c r="I29">
        <v>16</v>
      </c>
      <c r="J29" s="4">
        <f>I29/I5</f>
        <v>3.1952263318602012E-5</v>
      </c>
      <c r="K29" s="2">
        <v>258.81051350000001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17099981.293054167</v>
      </c>
      <c r="H4" s="5"/>
      <c r="I4" s="1">
        <v>3063411</v>
      </c>
      <c r="J4" s="5"/>
      <c r="K4" s="3">
        <v>236083912.68304825</v>
      </c>
    </row>
    <row r="5" spans="1:11" x14ac:dyDescent="0.35">
      <c r="E5" s="6" t="s">
        <v>7</v>
      </c>
      <c r="F5" s="6"/>
      <c r="G5" s="2">
        <v>14236073.749816576</v>
      </c>
      <c r="H5" s="4">
        <f>G5/G4</f>
        <v>0.83251984349240893</v>
      </c>
      <c r="I5">
        <v>438627</v>
      </c>
      <c r="J5" s="4">
        <f>I5/I4</f>
        <v>0.14318255043152878</v>
      </c>
      <c r="K5" s="2">
        <v>19279171.119891852</v>
      </c>
    </row>
    <row r="6" spans="1:11" x14ac:dyDescent="0.35">
      <c r="F6" t="s">
        <v>8</v>
      </c>
    </row>
    <row r="7" spans="1:11" x14ac:dyDescent="0.35">
      <c r="F7" t="s">
        <v>9</v>
      </c>
      <c r="G7" s="2">
        <v>13596633.174571743</v>
      </c>
      <c r="H7" s="4">
        <f>G7/G5</f>
        <v>0.95508308073684489</v>
      </c>
      <c r="I7">
        <v>415449</v>
      </c>
      <c r="J7" s="4">
        <f>I7/I5</f>
        <v>0.94715783570094869</v>
      </c>
      <c r="K7" s="2">
        <v>18883606.113077145</v>
      </c>
    </row>
    <row r="8" spans="1:11" x14ac:dyDescent="0.35">
      <c r="F8" t="s">
        <v>10</v>
      </c>
      <c r="G8" s="2">
        <f>G5-G7</f>
        <v>639440.57524483278</v>
      </c>
      <c r="H8" s="4">
        <f>1-H7</f>
        <v>4.4916919263155108E-2</v>
      </c>
      <c r="I8">
        <f>I5-I7</f>
        <v>23178</v>
      </c>
      <c r="J8" s="4">
        <f>1-J7</f>
        <v>5.2842164299051309E-2</v>
      </c>
      <c r="K8" s="2">
        <f>K5-K7</f>
        <v>395565.00681470707</v>
      </c>
    </row>
    <row r="9" spans="1:11" x14ac:dyDescent="0.35">
      <c r="E9" s="6" t="s">
        <v>11</v>
      </c>
      <c r="F9" s="6"/>
      <c r="G9" s="2">
        <v>2722020.537563113</v>
      </c>
      <c r="H9" s="4">
        <f>1-H5-H10</f>
        <v>0.15918266171839432</v>
      </c>
      <c r="I9">
        <v>1895286</v>
      </c>
      <c r="J9" s="4">
        <f>1-J5-J10</f>
        <v>0.6186848581532155</v>
      </c>
      <c r="K9" s="2">
        <v>215536460.73324001</v>
      </c>
    </row>
    <row r="10" spans="1:11" x14ac:dyDescent="0.35">
      <c r="E10" s="6" t="s">
        <v>12</v>
      </c>
      <c r="F10" s="6"/>
      <c r="G10" s="2">
        <v>141887.00567447901</v>
      </c>
      <c r="H10" s="4">
        <f>G10/G4</f>
        <v>8.297494789196759E-3</v>
      </c>
      <c r="I10">
        <v>729498</v>
      </c>
      <c r="J10" s="4">
        <f>I10/I4</f>
        <v>0.23813259141525575</v>
      </c>
      <c r="K10" s="2">
        <v>1268280.8299163911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6701456.2378239455</v>
      </c>
      <c r="H13" s="5">
        <f>G13/G5</f>
        <v>0.47073767357451979</v>
      </c>
      <c r="I13" s="1">
        <f>I14+I15</f>
        <v>180207</v>
      </c>
      <c r="J13" s="5">
        <f>I13/I5</f>
        <v>0.41084338173436658</v>
      </c>
      <c r="K13" s="3">
        <f>K14+K15</f>
        <v>4607117.9508555392</v>
      </c>
    </row>
    <row r="14" spans="1:11" x14ac:dyDescent="0.35">
      <c r="E14" s="6" t="s">
        <v>15</v>
      </c>
      <c r="F14" s="6"/>
      <c r="G14" s="2">
        <v>6675601.1105967509</v>
      </c>
      <c r="H14" s="4">
        <f>G14/G7</f>
        <v>0.49097456884262924</v>
      </c>
      <c r="I14">
        <v>179788</v>
      </c>
      <c r="J14" s="4">
        <f>I14/I7</f>
        <v>0.43275588580066388</v>
      </c>
      <c r="K14" s="2">
        <v>4595159.5580598749</v>
      </c>
    </row>
    <row r="15" spans="1:11" x14ac:dyDescent="0.35">
      <c r="E15" s="6" t="s">
        <v>16</v>
      </c>
      <c r="F15" s="6"/>
      <c r="G15" s="2">
        <v>25855.127227195</v>
      </c>
      <c r="H15" s="4">
        <f>G15/G8</f>
        <v>4.0433979681842112E-2</v>
      </c>
      <c r="I15">
        <v>419</v>
      </c>
      <c r="J15" s="4">
        <f>I15/I8</f>
        <v>1.8077487272413494E-2</v>
      </c>
      <c r="K15" s="2">
        <v>11958.392795664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6003966.1871053698</v>
      </c>
      <c r="H18" s="4">
        <f>G18/G5</f>
        <v>0.42174312191819935</v>
      </c>
      <c r="I18">
        <v>173124</v>
      </c>
      <c r="J18" s="4">
        <f>I18/I5</f>
        <v>0.39469526499736679</v>
      </c>
      <c r="K18" s="2">
        <v>2922608.2776070628</v>
      </c>
    </row>
    <row r="19" spans="2:11" x14ac:dyDescent="0.35">
      <c r="E19" s="6" t="s">
        <v>20</v>
      </c>
      <c r="F19" s="6"/>
      <c r="G19" s="2">
        <v>2252592.9294958571</v>
      </c>
      <c r="H19" s="4">
        <f>G19/G5</f>
        <v>0.15823133323714908</v>
      </c>
      <c r="I19">
        <v>53246</v>
      </c>
      <c r="J19" s="4">
        <f>I19/I5</f>
        <v>0.12139243594215586</v>
      </c>
      <c r="K19" s="2">
        <v>5154620.7149703773</v>
      </c>
    </row>
    <row r="20" spans="2:11" x14ac:dyDescent="0.35">
      <c r="E20" s="6" t="s">
        <v>21</v>
      </c>
      <c r="F20" s="6"/>
      <c r="G20" s="2">
        <v>5979413.2880253484</v>
      </c>
      <c r="H20" s="4">
        <f>1-H18-H19</f>
        <v>0.4200255448446516</v>
      </c>
      <c r="I20">
        <v>212217</v>
      </c>
      <c r="J20" s="4">
        <f>1-J18-J19</f>
        <v>0.48391229906047739</v>
      </c>
      <c r="K20" s="2">
        <v>11156400.089312015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459942.01623858401</v>
      </c>
      <c r="H22" s="4">
        <f>G22/G20</f>
        <v>7.6920927536433273E-2</v>
      </c>
      <c r="I22">
        <v>32964</v>
      </c>
      <c r="J22" s="4">
        <f>I22/I20</f>
        <v>0.15533157098630176</v>
      </c>
      <c r="K22" s="2">
        <v>5473121.7703304868</v>
      </c>
    </row>
    <row r="23" spans="2:11" x14ac:dyDescent="0.35">
      <c r="F23" t="s">
        <v>24</v>
      </c>
      <c r="G23" s="2">
        <f>G20-G22</f>
        <v>5519471.2717867643</v>
      </c>
      <c r="H23" s="4">
        <f>1-H22</f>
        <v>0.92307907246356669</v>
      </c>
      <c r="I23">
        <f>I20-I22</f>
        <v>179253</v>
      </c>
      <c r="J23" s="4">
        <f>1-J22</f>
        <v>0.84466842901369821</v>
      </c>
      <c r="K23" s="2">
        <f>K20-K22</f>
        <v>5683278.3189815283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7730411.9331960427</v>
      </c>
      <c r="H26" s="4">
        <f>G26/G5</f>
        <v>0.54301572674106469</v>
      </c>
      <c r="I26">
        <v>232471</v>
      </c>
      <c r="J26" s="4">
        <f>I26/I5</f>
        <v>0.52999701340774741</v>
      </c>
      <c r="K26" s="2">
        <v>3373143.4224273651</v>
      </c>
    </row>
    <row r="27" spans="2:11" x14ac:dyDescent="0.35">
      <c r="E27" s="6" t="s">
        <v>27</v>
      </c>
      <c r="F27" s="6"/>
      <c r="G27" s="2">
        <v>6467716.3182995087</v>
      </c>
      <c r="H27" s="4">
        <f>G27/G5</f>
        <v>0.45431882638166593</v>
      </c>
      <c r="I27">
        <v>204868</v>
      </c>
      <c r="J27" s="4">
        <f>I27/I5</f>
        <v>0.46706655085072285</v>
      </c>
      <c r="K27" s="2">
        <v>15904458.175227957</v>
      </c>
    </row>
    <row r="28" spans="2:11" x14ac:dyDescent="0.35">
      <c r="E28" s="6" t="s">
        <v>28</v>
      </c>
      <c r="F28" s="6"/>
      <c r="G28" s="2">
        <v>34734.156270886</v>
      </c>
      <c r="H28" s="4">
        <f>G28/G5</f>
        <v>2.4398690875940096E-3</v>
      </c>
      <c r="I28">
        <v>1183</v>
      </c>
      <c r="J28" s="4">
        <f>I28/I5</f>
        <v>2.6970523930355404E-3</v>
      </c>
      <c r="K28" s="2">
        <v>100.220454178</v>
      </c>
    </row>
    <row r="29" spans="2:11" x14ac:dyDescent="0.35">
      <c r="E29" s="6" t="s">
        <v>29</v>
      </c>
      <c r="F29" s="6"/>
      <c r="G29" s="2">
        <v>3211.3420501370001</v>
      </c>
      <c r="H29" s="4">
        <f>G29/G5</f>
        <v>2.255777896752169E-4</v>
      </c>
      <c r="I29">
        <v>96</v>
      </c>
      <c r="J29" s="4">
        <f>I29/I5</f>
        <v>2.1886477576619771E-4</v>
      </c>
      <c r="K29" s="2">
        <v>1469.3017823549999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16892561.409825131</v>
      </c>
    </row>
    <row r="3" spans="1:2" x14ac:dyDescent="0.35">
      <c r="A3" t="s">
        <v>32</v>
      </c>
      <c r="B3">
        <f>'NEWT - EU'!$G$8</f>
        <v>552243.99290106818</v>
      </c>
    </row>
    <row r="4" spans="1:2" x14ac:dyDescent="0.35">
      <c r="A4" t="s">
        <v>33</v>
      </c>
      <c r="B4">
        <f>'NEWT - EU'!$G$9</f>
        <v>607890.35672958603</v>
      </c>
    </row>
    <row r="5" spans="1:2" x14ac:dyDescent="0.35">
      <c r="A5" t="s">
        <v>34</v>
      </c>
      <c r="B5">
        <f>'NEWT - EU'!$G$10</f>
        <v>491.82451752499998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479528</v>
      </c>
    </row>
    <row r="16" spans="1:2" x14ac:dyDescent="0.35">
      <c r="A16" t="s">
        <v>32</v>
      </c>
      <c r="B16">
        <f>'NEWT - EU'!$I$8</f>
        <v>21219</v>
      </c>
    </row>
    <row r="17" spans="1:2" x14ac:dyDescent="0.35">
      <c r="A17" t="s">
        <v>33</v>
      </c>
      <c r="B17">
        <f>'NEWT - EU'!$I$9</f>
        <v>1307179</v>
      </c>
    </row>
    <row r="18" spans="1:2" x14ac:dyDescent="0.35">
      <c r="A18" t="s">
        <v>34</v>
      </c>
      <c r="B18">
        <f>'NEWT - EU'!$I$10</f>
        <v>3923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8071660.895220818</v>
      </c>
    </row>
    <row r="28" spans="1:2" x14ac:dyDescent="0.35">
      <c r="A28" t="s">
        <v>37</v>
      </c>
      <c r="B28">
        <f>'NEWT - EU'!$G$19</f>
        <v>2829261.5846221289</v>
      </c>
    </row>
    <row r="29" spans="1:2" x14ac:dyDescent="0.35">
      <c r="A29" t="s">
        <v>38</v>
      </c>
      <c r="B29">
        <f>'NEWT - EU'!$G$22</f>
        <v>178626.48144234499</v>
      </c>
    </row>
    <row r="30" spans="1:2" x14ac:dyDescent="0.35">
      <c r="A30" t="s">
        <v>39</v>
      </c>
      <c r="B30">
        <f>'NEWT - EU'!$G$23</f>
        <v>6365256.4414409082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8439609.6887753867</v>
      </c>
    </row>
    <row r="41" spans="1:2" x14ac:dyDescent="0.35">
      <c r="A41" t="s">
        <v>42</v>
      </c>
      <c r="B41">
        <f>'NEWT - EU'!$G$27</f>
        <v>8993020.3750491161</v>
      </c>
    </row>
    <row r="42" spans="1:2" x14ac:dyDescent="0.35">
      <c r="A42" t="s">
        <v>43</v>
      </c>
      <c r="B42">
        <f>'NEWT - EU'!$G$28</f>
        <v>11411.622619133001</v>
      </c>
    </row>
    <row r="43" spans="1:2" x14ac:dyDescent="0.35">
      <c r="A43" t="s">
        <v>44</v>
      </c>
      <c r="B43">
        <f>'NEWT - EU'!$G$29</f>
        <v>763.71628256400004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2026-04-27T11:25:17Z</dcterms:created>
  <dcterms:modified xsi:type="dcterms:W3CDTF">2026-04-27T11:25:17Z</dcterms:modified>
</cp:coreProperties>
</file>