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AAF0318B-8E5A-478C-97B0-1096E98B9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J20" i="5" s="1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H8" i="5"/>
  <c r="G8" i="5"/>
  <c r="H15" i="5" s="1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J20" i="2" s="1"/>
  <c r="H19" i="2"/>
  <c r="J18" i="2"/>
  <c r="H18" i="2"/>
  <c r="H20" i="2" s="1"/>
  <c r="J14" i="2"/>
  <c r="H14" i="2"/>
  <c r="K13" i="2"/>
  <c r="J13" i="2"/>
  <c r="I13" i="2"/>
  <c r="H13" i="2"/>
  <c r="G13" i="2"/>
  <c r="J10" i="2"/>
  <c r="J9" i="2" s="1"/>
  <c r="H10" i="2"/>
  <c r="K8" i="2"/>
  <c r="I8" i="2"/>
  <c r="J15" i="2" s="1"/>
  <c r="G8" i="2"/>
  <c r="H15" i="2" s="1"/>
  <c r="J7" i="2"/>
  <c r="J8" i="2" s="1"/>
  <c r="H7" i="2"/>
  <c r="H8" i="2" s="1"/>
  <c r="J5" i="2"/>
  <c r="H5" i="2"/>
  <c r="H9" i="2" s="1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<sst xmlns="http://schemas.openxmlformats.org/spreadsheetml/2006/main" count="82" uniqueCount="45">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</sst>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9767481.3377303015</c:v>
                </c:pt>
                <c:pt idx="1">
                  <c:v>144856.32087681815</c:v>
                </c:pt>
                <c:pt idx="2">
                  <c:v>271703.51617777301</c:v>
                </c:pt>
                <c:pt idx="3">
                  <c:v>170.048769628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5B-4B19-B15F-6E6DB8757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285408</c:v>
                </c:pt>
                <c:pt idx="1">
                  <c:v>6435</c:v>
                </c:pt>
                <c:pt idx="2">
                  <c:v>801203</c:v>
                </c:pt>
                <c:pt idx="3">
                  <c:v>1911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702-42FA-B40A-D06B65C6B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4023384.8265294069</c:v>
                </c:pt>
                <c:pt idx="1">
                  <c:v>1574125.06570962</c:v>
                </c:pt>
                <c:pt idx="2">
                  <c:v>52112.888612845003</c:v>
                </c:pt>
                <c:pt idx="3">
                  <c:v>4262714.877755248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281-48B7-B104-D52C3E959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3917999.9568980811</c:v>
                </c:pt>
                <c:pt idx="1">
                  <c:v>5986875.9756655945</c:v>
                </c:pt>
                <c:pt idx="2">
                  <c:v>7461.726043445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E15-4F05-82D5-8385057B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10184211.22355452</v>
      </c>
      <c r="H4" s="5"/>
      <c r="I4" s="1">
        <v>1094957</v>
      </c>
      <c r="J4" s="5"/>
      <c r="K4" s="3">
        <v>664039.151370598</v>
      </c>
    </row>
    <row r="5" spans="1:11" x14ac:dyDescent="0.25">
      <c r="E5" s="6" t="s">
        <v>7</v>
      </c>
      <c r="F5" s="6"/>
      <c r="G5" s="2">
        <v>9912337.6586071197</v>
      </c>
      <c r="H5" s="4">
        <f>G5/G4</f>
        <v>0.973304406303102</v>
      </c>
      <c r="I5">
        <v>291843</v>
      </c>
      <c r="J5" s="4">
        <f>I5/I4</f>
        <v>0.26653375429354759</v>
      </c>
      <c r="K5" s="2">
        <v>547526.46543591097</v>
      </c>
    </row>
    <row r="6" spans="1:11" x14ac:dyDescent="0.25">
      <c r="F6" t="s">
        <v>8</v>
      </c>
    </row>
    <row r="7" spans="1:11" x14ac:dyDescent="0.25">
      <c r="F7" t="s">
        <v>9</v>
      </c>
      <c r="G7" s="2">
        <v>9767481.3377303015</v>
      </c>
      <c r="H7" s="4">
        <f>G7/G5</f>
        <v>0.98538626044977029</v>
      </c>
      <c r="I7">
        <v>285408</v>
      </c>
      <c r="J7" s="4">
        <f>I7/I5</f>
        <v>0.97795047337095631</v>
      </c>
      <c r="K7" s="2">
        <v>500120.72132627002</v>
      </c>
    </row>
    <row r="8" spans="1:11" x14ac:dyDescent="0.25">
      <c r="F8" t="s">
        <v>10</v>
      </c>
      <c r="G8" s="2">
        <f>G5-G7</f>
        <v>144856.32087681815</v>
      </c>
      <c r="H8" s="4">
        <f>1-H7</f>
        <v>1.461373955022971E-2</v>
      </c>
      <c r="I8">
        <f>I5-I7</f>
        <v>6435</v>
      </c>
      <c r="J8" s="4">
        <f>1-J7</f>
        <v>2.2049526629043692E-2</v>
      </c>
      <c r="K8" s="2">
        <f>K5-K7</f>
        <v>47405.744109640946</v>
      </c>
    </row>
    <row r="9" spans="1:11" x14ac:dyDescent="0.25">
      <c r="E9" s="6" t="s">
        <v>11</v>
      </c>
      <c r="F9" s="6"/>
      <c r="G9" s="2">
        <v>271703.51617777301</v>
      </c>
      <c r="H9" s="4">
        <f>1-H5-H10</f>
        <v>2.6678896402832192E-2</v>
      </c>
      <c r="I9">
        <v>801203</v>
      </c>
      <c r="J9" s="4">
        <f>1-J5-J10</f>
        <v>0.73172097169112582</v>
      </c>
      <c r="K9" s="2">
        <v>115151.16862485099</v>
      </c>
    </row>
    <row r="10" spans="1:11" x14ac:dyDescent="0.25">
      <c r="E10" s="6" t="s">
        <v>12</v>
      </c>
      <c r="F10" s="6"/>
      <c r="G10" s="2">
        <v>170.048769628</v>
      </c>
      <c r="H10" s="4">
        <f>G10/G4</f>
        <v>1.6697294065808775E-5</v>
      </c>
      <c r="I10">
        <v>1911</v>
      </c>
      <c r="J10" s="4">
        <f>I10/I4</f>
        <v>1.7452740153266293E-3</v>
      </c>
      <c r="K10" s="2">
        <v>1361.5173098360001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4959252.2287284825</v>
      </c>
      <c r="H13" s="5">
        <f>G13/G5</f>
        <v>0.50031106682713189</v>
      </c>
      <c r="I13" s="1">
        <f>I14+I15</f>
        <v>164983</v>
      </c>
      <c r="J13" s="5">
        <f>I13/I5</f>
        <v>0.56531422717008806</v>
      </c>
      <c r="K13" s="3">
        <f>K14+K15</f>
        <v>19384.227361301</v>
      </c>
    </row>
    <row r="14" spans="1:11" x14ac:dyDescent="0.25">
      <c r="E14" s="6" t="s">
        <v>15</v>
      </c>
      <c r="F14" s="6"/>
      <c r="G14" s="2">
        <v>4949946.8688069535</v>
      </c>
      <c r="H14" s="4">
        <f>G14/G7</f>
        <v>0.50677822640787229</v>
      </c>
      <c r="I14">
        <v>164700</v>
      </c>
      <c r="J14" s="4">
        <f>I14/I7</f>
        <v>0.57706861755802219</v>
      </c>
      <c r="K14" s="2">
        <v>17489.917361300999</v>
      </c>
    </row>
    <row r="15" spans="1:11" x14ac:dyDescent="0.25">
      <c r="E15" s="6" t="s">
        <v>16</v>
      </c>
      <c r="F15" s="6"/>
      <c r="G15" s="2">
        <v>9305.3599215289996</v>
      </c>
      <c r="H15" s="4">
        <f>G15/G8</f>
        <v>6.4238549379160487E-2</v>
      </c>
      <c r="I15">
        <v>283</v>
      </c>
      <c r="J15" s="4">
        <f>I15/I8</f>
        <v>4.3978243978243979E-2</v>
      </c>
      <c r="K15" s="2">
        <v>1894.31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4023384.8265294069</v>
      </c>
      <c r="H18" s="4">
        <f>G18/G5</f>
        <v>0.405896667879933</v>
      </c>
      <c r="I18">
        <v>144675</v>
      </c>
      <c r="J18" s="4">
        <f>I18/I5</f>
        <v>0.49572886791870974</v>
      </c>
      <c r="K18" s="2">
        <v>31910.419574021002</v>
      </c>
    </row>
    <row r="19" spans="2:11" x14ac:dyDescent="0.25">
      <c r="E19" s="6" t="s">
        <v>20</v>
      </c>
      <c r="F19" s="6"/>
      <c r="G19" s="2">
        <v>1574125.06570962</v>
      </c>
      <c r="H19" s="4">
        <f>G19/G5</f>
        <v>0.15880462509696383</v>
      </c>
      <c r="I19">
        <v>25352</v>
      </c>
      <c r="J19" s="4">
        <f>I19/I5</f>
        <v>8.6868624568689323E-2</v>
      </c>
      <c r="K19" s="2">
        <v>29427.447789827002</v>
      </c>
    </row>
    <row r="20" spans="2:11" x14ac:dyDescent="0.25">
      <c r="E20" s="6" t="s">
        <v>21</v>
      </c>
      <c r="F20" s="6"/>
      <c r="G20" s="2">
        <v>4314827.766368093</v>
      </c>
      <c r="H20" s="4">
        <f>1-H18-H19</f>
        <v>0.43529870702310325</v>
      </c>
      <c r="I20">
        <v>121816</v>
      </c>
      <c r="J20" s="4">
        <f>1-J18-J19</f>
        <v>0.41740250751260094</v>
      </c>
      <c r="K20" s="2">
        <v>486188.598072063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52112.888612845003</v>
      </c>
      <c r="H22" s="4">
        <f>G22/G20</f>
        <v>1.207762891929052E-2</v>
      </c>
      <c r="I22">
        <v>5129</v>
      </c>
      <c r="J22" s="4">
        <f>I22/I20</f>
        <v>4.2104485453470807E-2</v>
      </c>
      <c r="K22" s="2">
        <v>23509.205526117999</v>
      </c>
    </row>
    <row r="23" spans="2:11" x14ac:dyDescent="0.25">
      <c r="F23" t="s">
        <v>24</v>
      </c>
      <c r="G23" s="2">
        <f>G20-G22</f>
        <v>4262714.877755248</v>
      </c>
      <c r="H23" s="4">
        <f>1-H22</f>
        <v>0.98792237108070946</v>
      </c>
      <c r="I23">
        <f>I20-I22</f>
        <v>116687</v>
      </c>
      <c r="J23" s="4">
        <f>1-J22</f>
        <v>0.95789551454652921</v>
      </c>
      <c r="K23" s="2">
        <f>K20-K22</f>
        <v>462679.39254594501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3917999.9568980811</v>
      </c>
      <c r="H26" s="4">
        <f>G26/G5</f>
        <v>0.39526498106084879</v>
      </c>
      <c r="I26">
        <v>129030</v>
      </c>
      <c r="J26" s="4">
        <f>I26/I5</f>
        <v>0.44212127753620956</v>
      </c>
      <c r="K26" s="2">
        <v>65649.032700473996</v>
      </c>
    </row>
    <row r="27" spans="2:11" x14ac:dyDescent="0.25">
      <c r="E27" s="6" t="s">
        <v>27</v>
      </c>
      <c r="F27" s="6"/>
      <c r="G27" s="2">
        <v>5986875.9756655945</v>
      </c>
      <c r="H27" s="4">
        <f>G27/G5</f>
        <v>0.60398224736291617</v>
      </c>
      <c r="I27">
        <v>162281</v>
      </c>
      <c r="J27" s="4">
        <f>I27/I5</f>
        <v>0.55605582453579494</v>
      </c>
      <c r="K27" s="2">
        <v>481877.432735437</v>
      </c>
    </row>
    <row r="28" spans="2:11" x14ac:dyDescent="0.25">
      <c r="E28" s="6" t="s">
        <v>28</v>
      </c>
      <c r="F28" s="6"/>
      <c r="G28" s="2">
        <v>7461.726043445</v>
      </c>
      <c r="H28" s="4">
        <f>G28/G5</f>
        <v>7.5277157623517845E-4</v>
      </c>
      <c r="I28">
        <v>532</v>
      </c>
      <c r="J28" s="4">
        <f>I28/I5</f>
        <v>1.8228979279955317E-3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15777187.875685288</v>
      </c>
      <c r="H4" s="5"/>
      <c r="I4" s="1">
        <v>2806605</v>
      </c>
      <c r="J4" s="5"/>
      <c r="K4" s="3">
        <v>228385282.04930204</v>
      </c>
    </row>
    <row r="5" spans="1:11" x14ac:dyDescent="0.25">
      <c r="E5" s="6" t="s">
        <v>7</v>
      </c>
      <c r="F5" s="6"/>
      <c r="G5" s="2">
        <v>13169765.253546076</v>
      </c>
      <c r="H5" s="4">
        <f>G5/G4</f>
        <v>0.83473464075574633</v>
      </c>
      <c r="I5">
        <v>397456</v>
      </c>
      <c r="J5" s="4">
        <f>I5/I4</f>
        <v>0.14161451290794394</v>
      </c>
      <c r="K5" s="2">
        <v>35670390.025504284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12630827.965179395</v>
      </c>
      <c r="H7" s="4">
        <f>G7/G5</f>
        <v>0.95907768453036268</v>
      </c>
      <c r="I7">
        <v>377207</v>
      </c>
      <c r="J7" s="4">
        <f>I7/I5</f>
        <v>0.94905348013364998</v>
      </c>
      <c r="K7" s="2">
        <v>35331585.645224951</v>
      </c>
    </row>
    <row r="8" spans="1:11" x14ac:dyDescent="0.25">
      <c r="F8" t="s">
        <v>10</v>
      </c>
      <c r="G8" s="2">
        <f>G5-G7</f>
        <v>538937.28836668096</v>
      </c>
      <c r="H8" s="4">
        <f>1-H7</f>
        <v>4.0922315469637316E-2</v>
      </c>
      <c r="I8">
        <f>I5-I7</f>
        <v>20249</v>
      </c>
      <c r="J8" s="4">
        <f>1-J7</f>
        <v>5.0946519866350015E-2</v>
      </c>
      <c r="K8" s="2">
        <f>K5-K7</f>
        <v>338804.3802793324</v>
      </c>
    </row>
    <row r="9" spans="1:11" x14ac:dyDescent="0.25">
      <c r="E9" s="6" t="s">
        <v>11</v>
      </c>
      <c r="F9" s="6"/>
      <c r="G9" s="2">
        <v>2475962.4796787752</v>
      </c>
      <c r="H9" s="4">
        <f>1-H5-H10</f>
        <v>0.15693306685499739</v>
      </c>
      <c r="I9">
        <v>1733319</v>
      </c>
      <c r="J9" s="4">
        <f>1-J5-J10</f>
        <v>0.61758565954240097</v>
      </c>
      <c r="K9" s="2">
        <v>191574459.677026</v>
      </c>
    </row>
    <row r="10" spans="1:11" x14ac:dyDescent="0.25">
      <c r="E10" s="6" t="s">
        <v>12</v>
      </c>
      <c r="F10" s="6"/>
      <c r="G10" s="2">
        <v>131460.142460439</v>
      </c>
      <c r="H10" s="4">
        <f>G10/G4</f>
        <v>8.3322923892562815E-3</v>
      </c>
      <c r="I10">
        <v>675830</v>
      </c>
      <c r="J10" s="4">
        <f>I10/I4</f>
        <v>0.24079982754965518</v>
      </c>
      <c r="K10" s="2">
        <v>1140432.3467717641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5950236.5495706433</v>
      </c>
      <c r="H13" s="5">
        <f>G13/G5</f>
        <v>0.45181037285144393</v>
      </c>
      <c r="I13" s="1">
        <f>I14+I15</f>
        <v>147771</v>
      </c>
      <c r="J13" s="5">
        <f>I13/I5</f>
        <v>0.3717920977416368</v>
      </c>
      <c r="K13" s="3">
        <f>K14+K15</f>
        <v>10598637.348875059</v>
      </c>
    </row>
    <row r="14" spans="1:11" x14ac:dyDescent="0.25">
      <c r="E14" s="6" t="s">
        <v>15</v>
      </c>
      <c r="F14" s="6"/>
      <c r="G14" s="2">
        <v>5931271.8036632789</v>
      </c>
      <c r="H14" s="4">
        <f>G14/G7</f>
        <v>0.46958693602783447</v>
      </c>
      <c r="I14">
        <v>147293</v>
      </c>
      <c r="J14" s="4">
        <f>I14/I7</f>
        <v>0.39048320948444754</v>
      </c>
      <c r="K14" s="2">
        <v>10588820.935145492</v>
      </c>
    </row>
    <row r="15" spans="1:11" x14ac:dyDescent="0.25">
      <c r="E15" s="6" t="s">
        <v>16</v>
      </c>
      <c r="F15" s="6"/>
      <c r="G15" s="2">
        <v>18964.745907363998</v>
      </c>
      <c r="H15" s="4">
        <f>G15/G8</f>
        <v>3.5189151533454123E-2</v>
      </c>
      <c r="I15">
        <v>478</v>
      </c>
      <c r="J15" s="4">
        <f>I15/I8</f>
        <v>2.3606104005136058E-2</v>
      </c>
      <c r="K15" s="2">
        <v>9816.4137295679993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5181643.9874532577</v>
      </c>
      <c r="H18" s="4">
        <f>G18/G5</f>
        <v>0.39344998849224394</v>
      </c>
      <c r="I18">
        <v>137983</v>
      </c>
      <c r="J18" s="4">
        <f>I18/I5</f>
        <v>0.34716547240449258</v>
      </c>
      <c r="K18" s="2">
        <v>7026899.5020974297</v>
      </c>
    </row>
    <row r="19" spans="2:11" x14ac:dyDescent="0.25">
      <c r="E19" s="6" t="s">
        <v>20</v>
      </c>
      <c r="F19" s="6"/>
      <c r="G19" s="2">
        <v>1969389.6173497511</v>
      </c>
      <c r="H19" s="4">
        <f>G19/G5</f>
        <v>0.14953870319134774</v>
      </c>
      <c r="I19">
        <v>45262</v>
      </c>
      <c r="J19" s="4">
        <f>I19/I5</f>
        <v>0.11387927217100761</v>
      </c>
      <c r="K19" s="2">
        <v>7785807.5162666906</v>
      </c>
    </row>
    <row r="20" spans="2:11" x14ac:dyDescent="0.25">
      <c r="E20" s="6" t="s">
        <v>21</v>
      </c>
      <c r="F20" s="6"/>
      <c r="G20" s="2">
        <v>6018731.648743066</v>
      </c>
      <c r="H20" s="4">
        <f>1-H18-H19</f>
        <v>0.45701130831640824</v>
      </c>
      <c r="I20">
        <v>214173</v>
      </c>
      <c r="J20" s="4">
        <f>1-J18-J19</f>
        <v>0.53895525542449985</v>
      </c>
      <c r="K20" s="2">
        <v>20847362.103349015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394252.25971826602</v>
      </c>
      <c r="H22" s="4">
        <f>G22/G20</f>
        <v>6.550420964533292E-2</v>
      </c>
      <c r="I22">
        <v>30124</v>
      </c>
      <c r="J22" s="4">
        <f>I22/I20</f>
        <v>0.14065264996054591</v>
      </c>
      <c r="K22" s="2">
        <v>9225170.5421578698</v>
      </c>
    </row>
    <row r="23" spans="2:11" x14ac:dyDescent="0.25">
      <c r="F23" t="s">
        <v>24</v>
      </c>
      <c r="G23" s="2">
        <f>G20-G22</f>
        <v>5624479.3890247997</v>
      </c>
      <c r="H23" s="4">
        <f>1-H22</f>
        <v>0.93449579035466712</v>
      </c>
      <c r="I23">
        <f>I20-I22</f>
        <v>184049</v>
      </c>
      <c r="J23" s="4">
        <f>1-J22</f>
        <v>0.85934735003945406</v>
      </c>
      <c r="K23" s="2">
        <f>K20-K22</f>
        <v>11622191.561191145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6710846.7583660074</v>
      </c>
      <c r="H26" s="4">
        <f>G26/G5</f>
        <v>0.50956464516776812</v>
      </c>
      <c r="I26">
        <v>195866</v>
      </c>
      <c r="J26" s="4">
        <f>I26/I5</f>
        <v>0.49279920293063884</v>
      </c>
      <c r="K26" s="2">
        <v>21613285.29208488</v>
      </c>
    </row>
    <row r="27" spans="2:11" x14ac:dyDescent="0.25">
      <c r="E27" s="6" t="s">
        <v>27</v>
      </c>
      <c r="F27" s="6"/>
      <c r="G27" s="2">
        <v>6419810.9021547232</v>
      </c>
      <c r="H27" s="4">
        <f>G27/G5</f>
        <v>0.48746585672255111</v>
      </c>
      <c r="I27">
        <v>200288</v>
      </c>
      <c r="J27" s="4">
        <f>I27/I5</f>
        <v>0.50392496276317378</v>
      </c>
      <c r="K27" s="2">
        <v>14055914.405678883</v>
      </c>
    </row>
    <row r="28" spans="2:11" x14ac:dyDescent="0.25">
      <c r="E28" s="6" t="s">
        <v>28</v>
      </c>
      <c r="F28" s="6"/>
      <c r="G28" s="2">
        <v>36999.849028436001</v>
      </c>
      <c r="H28" s="4">
        <f>G28/G5</f>
        <v>2.8094539512367894E-3</v>
      </c>
      <c r="I28">
        <v>1219</v>
      </c>
      <c r="J28" s="4">
        <f>I28/I5</f>
        <v>3.0670061591723361E-3</v>
      </c>
      <c r="K28" s="2">
        <v>134.879181157</v>
      </c>
    </row>
    <row r="29" spans="2:11" x14ac:dyDescent="0.25">
      <c r="E29" s="6" t="s">
        <v>29</v>
      </c>
      <c r="F29" s="6"/>
      <c r="G29" s="2">
        <v>2107.7439969090001</v>
      </c>
      <c r="H29" s="4">
        <f>G29/G5</f>
        <v>1.6004415844401412E-4</v>
      </c>
      <c r="I29">
        <v>73</v>
      </c>
      <c r="J29" s="4">
        <f>I29/I5</f>
        <v>1.8366812930236304E-4</v>
      </c>
      <c r="K29" s="2">
        <v>1055.44855936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9767481.3377303015</v>
      </c>
    </row>
    <row r="3" spans="1:2" x14ac:dyDescent="0.25">
      <c r="A3" t="s">
        <v>32</v>
      </c>
      <c r="B3">
        <f>'NEWT - EU'!$G$8</f>
        <v>144856.32087681815</v>
      </c>
    </row>
    <row r="4" spans="1:2" x14ac:dyDescent="0.25">
      <c r="A4" t="s">
        <v>33</v>
      </c>
      <c r="B4">
        <f>'NEWT - EU'!$G$9</f>
        <v>271703.51617777301</v>
      </c>
    </row>
    <row r="5" spans="1:2" x14ac:dyDescent="0.25">
      <c r="A5" t="s">
        <v>34</v>
      </c>
      <c r="B5">
        <f>'NEWT - EU'!$G$10</f>
        <v>170.048769628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285408</v>
      </c>
    </row>
    <row r="16" spans="1:2" x14ac:dyDescent="0.25">
      <c r="A16" t="s">
        <v>32</v>
      </c>
      <c r="B16">
        <f>'NEWT - EU'!$I$8</f>
        <v>6435</v>
      </c>
    </row>
    <row r="17" spans="1:2" x14ac:dyDescent="0.25">
      <c r="A17" t="s">
        <v>33</v>
      </c>
      <c r="B17">
        <f>'NEWT - EU'!$I$9</f>
        <v>801203</v>
      </c>
    </row>
    <row r="18" spans="1:2" x14ac:dyDescent="0.25">
      <c r="A18" t="s">
        <v>34</v>
      </c>
      <c r="B18">
        <f>'NEWT - EU'!$I$10</f>
        <v>1911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4023384.8265294069</v>
      </c>
    </row>
    <row r="28" spans="1:2" x14ac:dyDescent="0.25">
      <c r="A28" t="s">
        <v>37</v>
      </c>
      <c r="B28">
        <f>'NEWT - EU'!$G$19</f>
        <v>1574125.06570962</v>
      </c>
    </row>
    <row r="29" spans="1:2" x14ac:dyDescent="0.25">
      <c r="A29" t="s">
        <v>38</v>
      </c>
      <c r="B29">
        <f>'NEWT - EU'!$G$22</f>
        <v>52112.888612845003</v>
      </c>
    </row>
    <row r="30" spans="1:2" x14ac:dyDescent="0.25">
      <c r="A30" t="s">
        <v>39</v>
      </c>
      <c r="B30">
        <f>'NEWT - EU'!$G$23</f>
        <v>4262714.877755248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3917999.9568980811</v>
      </c>
    </row>
    <row r="41" spans="1:2" x14ac:dyDescent="0.25">
      <c r="A41" t="s">
        <v>42</v>
      </c>
      <c r="B41">
        <f>'NEWT - EU'!$G$27</f>
        <v>5986875.9756655945</v>
      </c>
    </row>
    <row r="42" spans="1:2" x14ac:dyDescent="0.25">
      <c r="A42" t="s">
        <v>43</v>
      </c>
      <c r="B42">
        <f>'NEWT - EU'!$G$28</f>
        <v>7461.726043445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2026-01-16T15:48:22Z</dcterms:created>
  <dcterms:modified xsi:type="dcterms:W3CDTF">2026-01-16T15:48:22Z</dcterms:modified>
</cp:coreProperties>
</file>