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C3C924A-47A4-4AD1-975F-11904D9690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B16" i="3" s="1"/>
  <c r="H8" i="2"/>
  <c r="G8" i="2"/>
  <c r="H15" i="2" s="1"/>
  <c r="J7" i="2"/>
  <c r="H7" i="2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<sst xmlns="http://schemas.openxmlformats.org/spreadsheetml/2006/main" count="82" uniqueCount="45">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</sst>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15275607.056249807</c:v>
                </c:pt>
                <c:pt idx="1">
                  <c:v>331386.16693574563</c:v>
                </c:pt>
                <c:pt idx="2">
                  <c:v>453663.433262014</c:v>
                </c:pt>
                <c:pt idx="3">
                  <c:v>252.94181024299999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AD-4B8F-9FBF-FF609478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449486</c:v>
                </c:pt>
                <c:pt idx="1">
                  <c:v>12722</c:v>
                </c:pt>
                <c:pt idx="2">
                  <c:v>974507</c:v>
                </c:pt>
                <c:pt idx="3">
                  <c:v>2078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3A-4B50-BD3C-5D016308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6579901.6937988978</c:v>
                </c:pt>
                <c:pt idx="1">
                  <c:v>2638984.4006198868</c:v>
                </c:pt>
                <c:pt idx="2">
                  <c:v>151923.39799048801</c:v>
                </c:pt>
                <c:pt idx="3">
                  <c:v>6236183.7307762783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4A-4EE1-93B6-735C05E08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6496223.906352968</c:v>
                </c:pt>
                <c:pt idx="1">
                  <c:v>9100840.4129253831</c:v>
                </c:pt>
                <c:pt idx="2">
                  <c:v>9503.7485288770004</c:v>
                </c:pt>
                <c:pt idx="3">
                  <c:v>425.15537832299998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FA-4E45-A7F1-BF9263ED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16060909.598257808</v>
      </c>
      <c r="H4" s="5"/>
      <c r="I4" s="1">
        <v>1438793</v>
      </c>
      <c r="J4" s="5"/>
      <c r="K4" s="3">
        <v>807526.85424106405</v>
      </c>
    </row>
    <row r="5" spans="1:11" x14ac:dyDescent="0.35">
      <c r="E5" s="6" t="s">
        <v>7</v>
      </c>
      <c r="F5" s="6"/>
      <c r="G5" s="2">
        <v>15606993.223185552</v>
      </c>
      <c r="H5" s="4">
        <f>G5/G4</f>
        <v>0.97173781644836021</v>
      </c>
      <c r="I5">
        <v>462208</v>
      </c>
      <c r="J5" s="4">
        <f>I5/I4</f>
        <v>0.32124704526641429</v>
      </c>
      <c r="K5" s="2">
        <v>624186.93887999596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15275607.056249807</v>
      </c>
      <c r="H7" s="4">
        <f>G7/G5</f>
        <v>0.97876681547836886</v>
      </c>
      <c r="I7">
        <v>449486</v>
      </c>
      <c r="J7" s="4">
        <f>I7/I5</f>
        <v>0.97247559540293549</v>
      </c>
      <c r="K7" s="2">
        <v>535620.16579561902</v>
      </c>
    </row>
    <row r="8" spans="1:11" x14ac:dyDescent="0.35">
      <c r="F8" t="s">
        <v>10</v>
      </c>
      <c r="G8" s="2">
        <f>G5-G7</f>
        <v>331386.16693574563</v>
      </c>
      <c r="H8" s="4">
        <f>1-H7</f>
        <v>2.1233184521631143E-2</v>
      </c>
      <c r="I8">
        <f>I5-I7</f>
        <v>12722</v>
      </c>
      <c r="J8" s="4">
        <f>1-J7</f>
        <v>2.7524404597064511E-2</v>
      </c>
      <c r="K8" s="2">
        <f>K5-K7</f>
        <v>88566.773084376939</v>
      </c>
    </row>
    <row r="9" spans="1:11" x14ac:dyDescent="0.35">
      <c r="E9" s="6" t="s">
        <v>11</v>
      </c>
      <c r="F9" s="6"/>
      <c r="G9" s="2">
        <v>453663.433262014</v>
      </c>
      <c r="H9" s="4">
        <f>1-H5-H10</f>
        <v>2.8246434642233656E-2</v>
      </c>
      <c r="I9">
        <v>974507</v>
      </c>
      <c r="J9" s="4">
        <f>1-J5-J10</f>
        <v>0.67730868860218252</v>
      </c>
      <c r="K9" s="2">
        <v>180675.02442563101</v>
      </c>
    </row>
    <row r="10" spans="1:11" x14ac:dyDescent="0.35">
      <c r="E10" s="6" t="s">
        <v>12</v>
      </c>
      <c r="F10" s="6"/>
      <c r="G10" s="2">
        <v>252.94181024299999</v>
      </c>
      <c r="H10" s="4">
        <f>G10/G4</f>
        <v>1.5748909406129627E-5</v>
      </c>
      <c r="I10">
        <v>2078</v>
      </c>
      <c r="J10" s="4">
        <f>I10/I4</f>
        <v>1.444266131403197E-3</v>
      </c>
      <c r="K10" s="2">
        <v>2664.8909354369998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7903425.540682815</v>
      </c>
      <c r="H13" s="5">
        <f>G13/G5</f>
        <v>0.50640283029927802</v>
      </c>
      <c r="I13" s="1">
        <f>I14+I15</f>
        <v>260297</v>
      </c>
      <c r="J13" s="5">
        <f>I13/I5</f>
        <v>0.56315987607310991</v>
      </c>
      <c r="K13" s="3">
        <f>K14+K15</f>
        <v>22821.255571086</v>
      </c>
    </row>
    <row r="14" spans="1:11" x14ac:dyDescent="0.35">
      <c r="E14" s="6" t="s">
        <v>15</v>
      </c>
      <c r="F14" s="6"/>
      <c r="G14" s="2">
        <v>7884234.7580301417</v>
      </c>
      <c r="H14" s="4">
        <f>G14/G7</f>
        <v>0.51613233627952049</v>
      </c>
      <c r="I14">
        <v>259729</v>
      </c>
      <c r="J14" s="4">
        <f>I14/I7</f>
        <v>0.57783557218689796</v>
      </c>
      <c r="K14" s="2">
        <v>22818.046563158001</v>
      </c>
    </row>
    <row r="15" spans="1:11" x14ac:dyDescent="0.35">
      <c r="E15" s="6" t="s">
        <v>16</v>
      </c>
      <c r="F15" s="6"/>
      <c r="G15" s="2">
        <v>19190.782652672999</v>
      </c>
      <c r="H15" s="4">
        <f>G15/G8</f>
        <v>5.7910632873200196E-2</v>
      </c>
      <c r="I15">
        <v>568</v>
      </c>
      <c r="J15" s="4">
        <f>I15/I8</f>
        <v>4.4647068071058012E-2</v>
      </c>
      <c r="K15" s="2">
        <v>3.2090079280000001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6579901.6937988978</v>
      </c>
      <c r="H18" s="4">
        <f>G18/G5</f>
        <v>0.4215995739668727</v>
      </c>
      <c r="I18">
        <v>232532</v>
      </c>
      <c r="J18" s="4">
        <f>I18/I5</f>
        <v>0.5030895181390197</v>
      </c>
      <c r="K18" s="2">
        <v>62612.429097754</v>
      </c>
    </row>
    <row r="19" spans="2:11" x14ac:dyDescent="0.35">
      <c r="E19" s="6" t="s">
        <v>20</v>
      </c>
      <c r="F19" s="6"/>
      <c r="G19" s="2">
        <v>2638984.4006198868</v>
      </c>
      <c r="H19" s="4">
        <f>G19/G5</f>
        <v>0.16908986650288571</v>
      </c>
      <c r="I19">
        <v>44542</v>
      </c>
      <c r="J19" s="4">
        <f>I19/I5</f>
        <v>9.636786901135419E-2</v>
      </c>
      <c r="K19" s="2">
        <v>14239.986908118</v>
      </c>
    </row>
    <row r="20" spans="2:11" x14ac:dyDescent="0.35">
      <c r="E20" s="6" t="s">
        <v>21</v>
      </c>
      <c r="F20" s="6"/>
      <c r="G20" s="2">
        <v>6388107.1287667667</v>
      </c>
      <c r="H20" s="4">
        <f>1-H18-H19</f>
        <v>0.40931055953024154</v>
      </c>
      <c r="I20">
        <v>185134</v>
      </c>
      <c r="J20" s="4">
        <f>1-J18-J19</f>
        <v>0.40054261284962611</v>
      </c>
      <c r="K20" s="2">
        <v>547334.522874124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151923.39799048801</v>
      </c>
      <c r="H22" s="4">
        <f>G22/G20</f>
        <v>2.3782224519427721E-2</v>
      </c>
      <c r="I22">
        <v>10505</v>
      </c>
      <c r="J22" s="4">
        <f>I22/I20</f>
        <v>5.6742683677768538E-2</v>
      </c>
      <c r="K22" s="2">
        <v>57610.176062391998</v>
      </c>
    </row>
    <row r="23" spans="2:11" x14ac:dyDescent="0.35">
      <c r="F23" t="s">
        <v>24</v>
      </c>
      <c r="G23" s="2">
        <f>G20-G22</f>
        <v>6236183.7307762783</v>
      </c>
      <c r="H23" s="4">
        <f>1-H22</f>
        <v>0.97621777548057231</v>
      </c>
      <c r="I23">
        <f>I20-I22</f>
        <v>174629</v>
      </c>
      <c r="J23" s="4">
        <f>1-J22</f>
        <v>0.94325731632223142</v>
      </c>
      <c r="K23" s="2">
        <f>K20-K22</f>
        <v>489724.34681173199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6496223.906352968</v>
      </c>
      <c r="H26" s="4">
        <f>G26/G5</f>
        <v>0.41623801673100363</v>
      </c>
      <c r="I26">
        <v>212792</v>
      </c>
      <c r="J26" s="4">
        <f>I26/I5</f>
        <v>0.46038147327610079</v>
      </c>
      <c r="K26" s="2">
        <v>145975.474103874</v>
      </c>
    </row>
    <row r="27" spans="2:11" x14ac:dyDescent="0.35">
      <c r="E27" s="6" t="s">
        <v>27</v>
      </c>
      <c r="F27" s="6"/>
      <c r="G27" s="2">
        <v>9100840.4129253831</v>
      </c>
      <c r="H27" s="4">
        <f>G27/G5</f>
        <v>0.58312580026018657</v>
      </c>
      <c r="I27">
        <v>248697</v>
      </c>
      <c r="J27" s="4">
        <f>I27/I5</f>
        <v>0.53806295001384663</v>
      </c>
      <c r="K27" s="2">
        <v>478211.46477612201</v>
      </c>
    </row>
    <row r="28" spans="2:11" x14ac:dyDescent="0.35">
      <c r="E28" s="6" t="s">
        <v>28</v>
      </c>
      <c r="F28" s="6"/>
      <c r="G28" s="2">
        <v>9503.7485288770004</v>
      </c>
      <c r="H28" s="4">
        <f>G28/G5</f>
        <v>6.0894167076066587E-4</v>
      </c>
      <c r="I28">
        <v>712</v>
      </c>
      <c r="J28" s="4">
        <f>I28/I5</f>
        <v>1.5404320132927168E-3</v>
      </c>
      <c r="K28" s="2">
        <v>0</v>
      </c>
    </row>
    <row r="29" spans="2:11" x14ac:dyDescent="0.35">
      <c r="E29" s="6" t="s">
        <v>29</v>
      </c>
      <c r="F29" s="6"/>
      <c r="G29" s="2">
        <v>425.15537832299998</v>
      </c>
      <c r="H29" s="4">
        <f>G29/G5</f>
        <v>2.7241338049112146E-5</v>
      </c>
      <c r="I29">
        <v>7</v>
      </c>
      <c r="J29" s="4">
        <f>I29/I5</f>
        <v>1.5144696759900304E-5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14993697.23107212</v>
      </c>
      <c r="H4" s="5"/>
      <c r="I4" s="1">
        <v>2251801</v>
      </c>
      <c r="J4" s="5"/>
      <c r="K4" s="3">
        <v>230399093.93457624</v>
      </c>
    </row>
    <row r="5" spans="1:11" x14ac:dyDescent="0.35">
      <c r="E5" s="6" t="s">
        <v>7</v>
      </c>
      <c r="F5" s="6"/>
      <c r="G5" s="2">
        <v>12640640.231309032</v>
      </c>
      <c r="H5" s="4">
        <f>G5/G4</f>
        <v>0.8430635910876777</v>
      </c>
      <c r="I5">
        <v>381000</v>
      </c>
      <c r="J5" s="4">
        <f>I5/I4</f>
        <v>0.16919789981441521</v>
      </c>
      <c r="K5" s="2">
        <v>18450835.357596125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12063341.584537335</v>
      </c>
      <c r="H7" s="4">
        <f>G7/G5</f>
        <v>0.95432995194801828</v>
      </c>
      <c r="I7">
        <v>364632</v>
      </c>
      <c r="J7" s="4">
        <f>I7/I5</f>
        <v>0.95703937007874018</v>
      </c>
      <c r="K7" s="2">
        <v>18187744.755134895</v>
      </c>
    </row>
    <row r="8" spans="1:11" x14ac:dyDescent="0.35">
      <c r="F8" t="s">
        <v>10</v>
      </c>
      <c r="G8" s="2">
        <f>G5-G7</f>
        <v>577298.64677169733</v>
      </c>
      <c r="H8" s="4">
        <f>1-H7</f>
        <v>4.5670048051981715E-2</v>
      </c>
      <c r="I8">
        <f>I5-I7</f>
        <v>16368</v>
      </c>
      <c r="J8" s="4">
        <f>1-J7</f>
        <v>4.2960629921259819E-2</v>
      </c>
      <c r="K8" s="2">
        <f>K5-K7</f>
        <v>263090.60246123001</v>
      </c>
    </row>
    <row r="9" spans="1:11" x14ac:dyDescent="0.35">
      <c r="E9" s="6" t="s">
        <v>11</v>
      </c>
      <c r="F9" s="6"/>
      <c r="G9" s="2">
        <v>2258633.4600058752</v>
      </c>
      <c r="H9" s="4">
        <f>1-H5-H10</f>
        <v>0.15063886012885502</v>
      </c>
      <c r="I9">
        <v>1596948</v>
      </c>
      <c r="J9" s="4">
        <f>1-J5-J10</f>
        <v>0.70918700187094685</v>
      </c>
      <c r="K9" s="2">
        <v>210959784.39416811</v>
      </c>
    </row>
    <row r="10" spans="1:11" x14ac:dyDescent="0.35">
      <c r="E10" s="6" t="s">
        <v>12</v>
      </c>
      <c r="F10" s="6"/>
      <c r="G10" s="2">
        <v>94423.539757214996</v>
      </c>
      <c r="H10" s="4">
        <f>G10/G4</f>
        <v>6.2975487834672824E-3</v>
      </c>
      <c r="I10">
        <v>273853</v>
      </c>
      <c r="J10" s="4">
        <f>I10/I4</f>
        <v>0.12161509831463793</v>
      </c>
      <c r="K10" s="2">
        <v>988474.18281200796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5590154.0438596038</v>
      </c>
      <c r="H13" s="5">
        <f>G13/G5</f>
        <v>0.44223662263669233</v>
      </c>
      <c r="I13" s="1">
        <f>I14+I15</f>
        <v>158775</v>
      </c>
      <c r="J13" s="5">
        <f>I13/I5</f>
        <v>0.41673228346456692</v>
      </c>
      <c r="K13" s="3">
        <f>K14+K15</f>
        <v>4847735.4317436386</v>
      </c>
    </row>
    <row r="14" spans="1:11" x14ac:dyDescent="0.35">
      <c r="E14" s="6" t="s">
        <v>15</v>
      </c>
      <c r="F14" s="6"/>
      <c r="G14" s="2">
        <v>5578095.7678563949</v>
      </c>
      <c r="H14" s="4">
        <f>G14/G7</f>
        <v>0.46240054870089559</v>
      </c>
      <c r="I14">
        <v>158328</v>
      </c>
      <c r="J14" s="4">
        <f>I14/I7</f>
        <v>0.43421312446521426</v>
      </c>
      <c r="K14" s="2">
        <v>4847689.1740080193</v>
      </c>
    </row>
    <row r="15" spans="1:11" x14ac:dyDescent="0.35">
      <c r="E15" s="6" t="s">
        <v>16</v>
      </c>
      <c r="F15" s="6"/>
      <c r="G15" s="2">
        <v>12058.276003208999</v>
      </c>
      <c r="H15" s="4">
        <f>G15/G8</f>
        <v>2.0887414288323546E-2</v>
      </c>
      <c r="I15">
        <v>447</v>
      </c>
      <c r="J15" s="4">
        <f>I15/I8</f>
        <v>2.7309384164222874E-2</v>
      </c>
      <c r="K15" s="2">
        <v>46.257735619000002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4792949.9239925966</v>
      </c>
      <c r="H18" s="4">
        <f>G18/G5</f>
        <v>0.37916987085204396</v>
      </c>
      <c r="I18">
        <v>147873</v>
      </c>
      <c r="J18" s="4">
        <f>I18/I5</f>
        <v>0.38811811023622045</v>
      </c>
      <c r="K18" s="2">
        <v>2147840.5360475942</v>
      </c>
    </row>
    <row r="19" spans="2:11" x14ac:dyDescent="0.35">
      <c r="E19" s="6" t="s">
        <v>20</v>
      </c>
      <c r="F19" s="6"/>
      <c r="G19" s="2">
        <v>2218571.8441574899</v>
      </c>
      <c r="H19" s="4">
        <f>G19/G5</f>
        <v>0.17551103453307762</v>
      </c>
      <c r="I19">
        <v>51768</v>
      </c>
      <c r="J19" s="4">
        <f>I19/I5</f>
        <v>0.13587401574803148</v>
      </c>
      <c r="K19" s="2">
        <v>5352641.8756718487</v>
      </c>
    </row>
    <row r="20" spans="2:11" x14ac:dyDescent="0.35">
      <c r="E20" s="6" t="s">
        <v>21</v>
      </c>
      <c r="F20" s="6"/>
      <c r="G20" s="2">
        <v>5629118.4631589437</v>
      </c>
      <c r="H20" s="4">
        <f>1-H18-H19</f>
        <v>0.44531909461487851</v>
      </c>
      <c r="I20">
        <v>181324</v>
      </c>
      <c r="J20" s="4">
        <f>1-J18-J19</f>
        <v>0.47600787401574807</v>
      </c>
      <c r="K20" s="2">
        <v>10950346.783785222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163463.50544850901</v>
      </c>
      <c r="H22" s="4">
        <f>G22/G20</f>
        <v>2.9038917286664582E-2</v>
      </c>
      <c r="I22">
        <v>8845</v>
      </c>
      <c r="J22" s="4">
        <f>I22/I20</f>
        <v>4.8780084269043261E-2</v>
      </c>
      <c r="K22" s="2">
        <v>5557066.0101371408</v>
      </c>
    </row>
    <row r="23" spans="2:11" x14ac:dyDescent="0.35">
      <c r="F23" t="s">
        <v>24</v>
      </c>
      <c r="G23" s="2">
        <f>G20-G22</f>
        <v>5465654.9577104347</v>
      </c>
      <c r="H23" s="4">
        <f>1-H22</f>
        <v>0.97096108271333537</v>
      </c>
      <c r="I23">
        <f>I20-I22</f>
        <v>172479</v>
      </c>
      <c r="J23" s="4">
        <f>1-J22</f>
        <v>0.95121991573095677</v>
      </c>
      <c r="K23" s="2">
        <f>K20-K22</f>
        <v>5393280.7736480813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5838511.8699176665</v>
      </c>
      <c r="H26" s="4">
        <f>G26/G5</f>
        <v>0.46188418965176459</v>
      </c>
      <c r="I26">
        <v>168007</v>
      </c>
      <c r="J26" s="4">
        <f>I26/I5</f>
        <v>0.44096325459317587</v>
      </c>
      <c r="K26" s="2">
        <v>1951957.9646015901</v>
      </c>
    </row>
    <row r="27" spans="2:11" x14ac:dyDescent="0.35">
      <c r="E27" s="6" t="s">
        <v>27</v>
      </c>
      <c r="F27" s="6"/>
      <c r="G27" s="2">
        <v>6766183.7564223381</v>
      </c>
      <c r="H27" s="4">
        <f>G27/G5</f>
        <v>0.5352722356311892</v>
      </c>
      <c r="I27">
        <v>211822</v>
      </c>
      <c r="J27" s="4">
        <f>I27/I5</f>
        <v>0.55596325459317586</v>
      </c>
      <c r="K27" s="2">
        <v>16497802.604942478</v>
      </c>
    </row>
    <row r="28" spans="2:11" x14ac:dyDescent="0.35">
      <c r="E28" s="6" t="s">
        <v>28</v>
      </c>
      <c r="F28" s="6"/>
      <c r="G28" s="2">
        <v>33257.509474653998</v>
      </c>
      <c r="H28" s="4">
        <f>G28/G5</f>
        <v>2.6309988154144259E-3</v>
      </c>
      <c r="I28">
        <v>1082</v>
      </c>
      <c r="J28" s="4">
        <f>I28/I5</f>
        <v>2.8398950131233594E-3</v>
      </c>
      <c r="K28" s="2">
        <v>22.637868631</v>
      </c>
    </row>
    <row r="29" spans="2:11" x14ac:dyDescent="0.35">
      <c r="E29" s="6" t="s">
        <v>29</v>
      </c>
      <c r="F29" s="6"/>
      <c r="G29" s="2">
        <v>2687.0954943719998</v>
      </c>
      <c r="H29" s="4">
        <f>G29/G5</f>
        <v>2.1257590163166373E-4</v>
      </c>
      <c r="I29">
        <v>82</v>
      </c>
      <c r="J29" s="4">
        <f>I29/I5</f>
        <v>2.1522309711286089E-4</v>
      </c>
      <c r="K29" s="2">
        <v>1052.150183426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15275607.056249807</v>
      </c>
    </row>
    <row r="3" spans="1:2" x14ac:dyDescent="0.35">
      <c r="A3" t="s">
        <v>32</v>
      </c>
      <c r="B3">
        <f>'NEWT - EU'!$G$8</f>
        <v>331386.16693574563</v>
      </c>
    </row>
    <row r="4" spans="1:2" x14ac:dyDescent="0.35">
      <c r="A4" t="s">
        <v>33</v>
      </c>
      <c r="B4">
        <f>'NEWT - EU'!$G$9</f>
        <v>453663.433262014</v>
      </c>
    </row>
    <row r="5" spans="1:2" x14ac:dyDescent="0.35">
      <c r="A5" t="s">
        <v>34</v>
      </c>
      <c r="B5">
        <f>'NEWT - EU'!$G$10</f>
        <v>252.94181024299999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449486</v>
      </c>
    </row>
    <row r="16" spans="1:2" x14ac:dyDescent="0.35">
      <c r="A16" t="s">
        <v>32</v>
      </c>
      <c r="B16">
        <f>'NEWT - EU'!$I$8</f>
        <v>12722</v>
      </c>
    </row>
    <row r="17" spans="1:2" x14ac:dyDescent="0.35">
      <c r="A17" t="s">
        <v>33</v>
      </c>
      <c r="B17">
        <f>'NEWT - EU'!$I$9</f>
        <v>974507</v>
      </c>
    </row>
    <row r="18" spans="1:2" x14ac:dyDescent="0.35">
      <c r="A18" t="s">
        <v>34</v>
      </c>
      <c r="B18">
        <f>'NEWT - EU'!$I$10</f>
        <v>2078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6579901.6937988978</v>
      </c>
    </row>
    <row r="28" spans="1:2" x14ac:dyDescent="0.35">
      <c r="A28" t="s">
        <v>37</v>
      </c>
      <c r="B28">
        <f>'NEWT - EU'!$G$19</f>
        <v>2638984.4006198868</v>
      </c>
    </row>
    <row r="29" spans="1:2" x14ac:dyDescent="0.35">
      <c r="A29" t="s">
        <v>38</v>
      </c>
      <c r="B29">
        <f>'NEWT - EU'!$G$22</f>
        <v>151923.39799048801</v>
      </c>
    </row>
    <row r="30" spans="1:2" x14ac:dyDescent="0.35">
      <c r="A30" t="s">
        <v>39</v>
      </c>
      <c r="B30">
        <f>'NEWT - EU'!$G$23</f>
        <v>6236183.7307762783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6496223.906352968</v>
      </c>
    </row>
    <row r="41" spans="1:2" x14ac:dyDescent="0.35">
      <c r="A41" t="s">
        <v>42</v>
      </c>
      <c r="B41">
        <f>'NEWT - EU'!$G$27</f>
        <v>9100840.4129253831</v>
      </c>
    </row>
    <row r="42" spans="1:2" x14ac:dyDescent="0.35">
      <c r="A42" t="s">
        <v>43</v>
      </c>
      <c r="B42">
        <f>'NEWT - EU'!$G$28</f>
        <v>9503.7485288770004</v>
      </c>
    </row>
    <row r="43" spans="1:2" x14ac:dyDescent="0.35">
      <c r="A43" t="s">
        <v>44</v>
      </c>
      <c r="B43">
        <f>'NEWT - EU'!$G$29</f>
        <v>425.15537832299998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2026-03-03T17:30:38Z</dcterms:created>
  <dcterms:modified xsi:type="dcterms:W3CDTF">2026-03-03T17:30:38Z</dcterms:modified>
</cp:coreProperties>
</file>