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DED2A70A-C562-4033-8588-400CA75C39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H20" i="5" s="1"/>
  <c r="J18" i="5"/>
  <c r="H18" i="5"/>
  <c r="J15" i="5"/>
  <c r="J14" i="5"/>
  <c r="H14" i="5"/>
  <c r="K13" i="5"/>
  <c r="J13" i="5"/>
  <c r="I13" i="5"/>
  <c r="G13" i="5"/>
  <c r="H13" i="5" s="1"/>
  <c r="J10" i="5"/>
  <c r="J9" i="5" s="1"/>
  <c r="H10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J15" i="2" s="1"/>
  <c r="G8" i="2"/>
  <c r="H15" i="2" s="1"/>
  <c r="J7" i="2"/>
  <c r="H7" i="2"/>
  <c r="H8" i="2" s="1"/>
  <c r="J5" i="2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<sst xmlns="http://schemas.openxmlformats.org/spreadsheetml/2006/main" count="82" uniqueCount="45">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</sst>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15686833.493013941</c:v>
                </c:pt>
                <c:pt idx="1">
                  <c:v>342811.83316142671</c:v>
                </c:pt>
                <c:pt idx="2">
                  <c:v>565598.29871558002</c:v>
                </c:pt>
                <c:pt idx="3">
                  <c:v>312.76575317599998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8E-4EA7-8957-CFC8588F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458451</c:v>
                </c:pt>
                <c:pt idx="1">
                  <c:v>13329</c:v>
                </c:pt>
                <c:pt idx="2">
                  <c:v>1048965</c:v>
                </c:pt>
                <c:pt idx="3">
                  <c:v>3063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92-47AA-A199-877CE5067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6689297.6141513968</c:v>
                </c:pt>
                <c:pt idx="1">
                  <c:v>2843917.9791243882</c:v>
                </c:pt>
                <c:pt idx="2">
                  <c:v>136631.50104482501</c:v>
                </c:pt>
                <c:pt idx="3">
                  <c:v>6359798.2318547582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15-4E53-BA36-136CBFE2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6620612.2987871608</c:v>
                </c:pt>
                <c:pt idx="1">
                  <c:v>9394691.7703406438</c:v>
                </c:pt>
                <c:pt idx="2">
                  <c:v>13477.874849354001</c:v>
                </c:pt>
                <c:pt idx="3">
                  <c:v>863.38219820999996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F1-4D9F-B1C7-5A6AFB58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16595556.390644124</v>
      </c>
      <c r="H4" s="5"/>
      <c r="I4" s="1">
        <v>1523808</v>
      </c>
      <c r="J4" s="5"/>
      <c r="K4" s="3">
        <v>842910.83008926699</v>
      </c>
    </row>
    <row r="5" spans="1:11" x14ac:dyDescent="0.35">
      <c r="E5" s="6" t="s">
        <v>7</v>
      </c>
      <c r="F5" s="6"/>
      <c r="G5" s="2">
        <v>16029645.326175367</v>
      </c>
      <c r="H5" s="4">
        <f>G5/G4</f>
        <v>0.96589984384086136</v>
      </c>
      <c r="I5">
        <v>471780</v>
      </c>
      <c r="J5" s="4">
        <f>I5/I4</f>
        <v>0.30960593460593461</v>
      </c>
      <c r="K5" s="2">
        <v>650298.244042126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15686833.493013941</v>
      </c>
      <c r="H7" s="4">
        <f>G7/G5</f>
        <v>0.97861388532398552</v>
      </c>
      <c r="I7">
        <v>458451</v>
      </c>
      <c r="J7" s="4">
        <f>I7/I5</f>
        <v>0.9717474246470813</v>
      </c>
      <c r="K7" s="2">
        <v>544925.51950992295</v>
      </c>
    </row>
    <row r="8" spans="1:11" x14ac:dyDescent="0.35">
      <c r="F8" t="s">
        <v>10</v>
      </c>
      <c r="G8" s="2">
        <f>G5-G7</f>
        <v>342811.83316142671</v>
      </c>
      <c r="H8" s="4">
        <f>1-H7</f>
        <v>2.1386114676014478E-2</v>
      </c>
      <c r="I8">
        <f>I5-I7</f>
        <v>13329</v>
      </c>
      <c r="J8" s="4">
        <f>1-J7</f>
        <v>2.8252575352918696E-2</v>
      </c>
      <c r="K8" s="2">
        <f>K5-K7</f>
        <v>105372.72453220305</v>
      </c>
    </row>
    <row r="9" spans="1:11" x14ac:dyDescent="0.35">
      <c r="E9" s="6" t="s">
        <v>11</v>
      </c>
      <c r="F9" s="6"/>
      <c r="G9" s="2">
        <v>565598.29871558002</v>
      </c>
      <c r="H9" s="4">
        <f>1-H5-H10</f>
        <v>3.4081309803776168E-2</v>
      </c>
      <c r="I9">
        <v>1048965</v>
      </c>
      <c r="J9" s="4">
        <f>1-J5-J10</f>
        <v>0.68838396963396964</v>
      </c>
      <c r="K9" s="2">
        <v>187973.147179063</v>
      </c>
    </row>
    <row r="10" spans="1:11" x14ac:dyDescent="0.35">
      <c r="E10" s="6" t="s">
        <v>12</v>
      </c>
      <c r="F10" s="6"/>
      <c r="G10" s="2">
        <v>312.76575317599998</v>
      </c>
      <c r="H10" s="4">
        <f>G10/G4</f>
        <v>1.8846355362470653E-5</v>
      </c>
      <c r="I10">
        <v>3063</v>
      </c>
      <c r="J10" s="4">
        <f>I10/I4</f>
        <v>2.0100957600957601E-3</v>
      </c>
      <c r="K10" s="2">
        <v>4639.4388680780003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8083557.46499837</v>
      </c>
      <c r="H13" s="5">
        <f>G13/G5</f>
        <v>0.50428798020867294</v>
      </c>
      <c r="I13" s="1">
        <f>I14+I15</f>
        <v>269247</v>
      </c>
      <c r="J13" s="5">
        <f>I13/I5</f>
        <v>0.57070456568739669</v>
      </c>
      <c r="K13" s="3">
        <f>K14+K15</f>
        <v>28159.085044866999</v>
      </c>
    </row>
    <row r="14" spans="1:11" x14ac:dyDescent="0.35">
      <c r="E14" s="6" t="s">
        <v>15</v>
      </c>
      <c r="F14" s="6"/>
      <c r="G14" s="2">
        <v>8068583.7904554522</v>
      </c>
      <c r="H14" s="4">
        <f>G14/G7</f>
        <v>0.51435388754835443</v>
      </c>
      <c r="I14">
        <v>268605</v>
      </c>
      <c r="J14" s="4">
        <f>I14/I7</f>
        <v>0.58589685702506922</v>
      </c>
      <c r="K14" s="2">
        <v>28159.085044866999</v>
      </c>
    </row>
    <row r="15" spans="1:11" x14ac:dyDescent="0.35">
      <c r="E15" s="6" t="s">
        <v>16</v>
      </c>
      <c r="F15" s="6"/>
      <c r="G15" s="2">
        <v>14973.674542917999</v>
      </c>
      <c r="H15" s="4">
        <f>G15/G8</f>
        <v>4.3678989738569041E-2</v>
      </c>
      <c r="I15">
        <v>642</v>
      </c>
      <c r="J15" s="4">
        <f>I15/I8</f>
        <v>4.8165653837497185E-2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6689297.6141513968</v>
      </c>
      <c r="H18" s="4">
        <f>G18/G5</f>
        <v>0.41730789908546567</v>
      </c>
      <c r="I18">
        <v>239724</v>
      </c>
      <c r="J18" s="4">
        <f>I18/I5</f>
        <v>0.50812666921022509</v>
      </c>
      <c r="K18" s="2">
        <v>76060.655934189999</v>
      </c>
    </row>
    <row r="19" spans="2:11" x14ac:dyDescent="0.35">
      <c r="E19" s="6" t="s">
        <v>20</v>
      </c>
      <c r="F19" s="6"/>
      <c r="G19" s="2">
        <v>2843917.9791243882</v>
      </c>
      <c r="H19" s="4">
        <f>G19/G5</f>
        <v>0.17741615121580109</v>
      </c>
      <c r="I19">
        <v>48312</v>
      </c>
      <c r="J19" s="4">
        <f>I19/I5</f>
        <v>0.10240366272415109</v>
      </c>
      <c r="K19" s="2">
        <v>10430.015189214</v>
      </c>
    </row>
    <row r="20" spans="2:11" x14ac:dyDescent="0.35">
      <c r="E20" s="6" t="s">
        <v>21</v>
      </c>
      <c r="F20" s="6"/>
      <c r="G20" s="2">
        <v>6496429.7328995829</v>
      </c>
      <c r="H20" s="4">
        <f>1-H18-H19</f>
        <v>0.40527594969873315</v>
      </c>
      <c r="I20">
        <v>183744</v>
      </c>
      <c r="J20" s="4">
        <f>1-J18-J19</f>
        <v>0.38946966806562383</v>
      </c>
      <c r="K20" s="2">
        <v>563807.57291872206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136631.50104482501</v>
      </c>
      <c r="H22" s="4">
        <f>G22/G20</f>
        <v>2.1031783096627385E-2</v>
      </c>
      <c r="I22">
        <v>9217</v>
      </c>
      <c r="J22" s="4">
        <f>I22/I20</f>
        <v>5.0162182166492514E-2</v>
      </c>
      <c r="K22" s="2">
        <v>54775.634484636001</v>
      </c>
    </row>
    <row r="23" spans="2:11" x14ac:dyDescent="0.35">
      <c r="F23" t="s">
        <v>24</v>
      </c>
      <c r="G23" s="2">
        <f>G20-G22</f>
        <v>6359798.2318547582</v>
      </c>
      <c r="H23" s="4">
        <f>1-H22</f>
        <v>0.97896821690337266</v>
      </c>
      <c r="I23">
        <f>I20-I22</f>
        <v>174527</v>
      </c>
      <c r="J23" s="4">
        <f>1-J22</f>
        <v>0.94983781783350751</v>
      </c>
      <c r="K23" s="2">
        <f>K20-K22</f>
        <v>509031.93843408604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6620612.2987871608</v>
      </c>
      <c r="H26" s="4">
        <f>G26/G5</f>
        <v>0.41302300606590042</v>
      </c>
      <c r="I26">
        <v>219124</v>
      </c>
      <c r="J26" s="4">
        <f>I26/I5</f>
        <v>0.46446224935351221</v>
      </c>
      <c r="K26" s="2">
        <v>154915.32500079801</v>
      </c>
    </row>
    <row r="27" spans="2:11" x14ac:dyDescent="0.35">
      <c r="E27" s="6" t="s">
        <v>27</v>
      </c>
      <c r="F27" s="6"/>
      <c r="G27" s="2">
        <v>9394691.7703406438</v>
      </c>
      <c r="H27" s="4">
        <f>G27/G5</f>
        <v>0.58608232304427366</v>
      </c>
      <c r="I27">
        <v>251869</v>
      </c>
      <c r="J27" s="4">
        <f>I27/I5</f>
        <v>0.53386960023739882</v>
      </c>
      <c r="K27" s="2">
        <v>495382.91904132802</v>
      </c>
    </row>
    <row r="28" spans="2:11" x14ac:dyDescent="0.35">
      <c r="E28" s="6" t="s">
        <v>28</v>
      </c>
      <c r="F28" s="6"/>
      <c r="G28" s="2">
        <v>13477.874849354001</v>
      </c>
      <c r="H28" s="4">
        <f>G28/G5</f>
        <v>8.4080929896468187E-4</v>
      </c>
      <c r="I28">
        <v>773</v>
      </c>
      <c r="J28" s="4">
        <f>I28/I5</f>
        <v>1.6384755606426724E-3</v>
      </c>
      <c r="K28" s="2">
        <v>0</v>
      </c>
    </row>
    <row r="29" spans="2:11" x14ac:dyDescent="0.35">
      <c r="E29" s="6" t="s">
        <v>29</v>
      </c>
      <c r="F29" s="6"/>
      <c r="G29" s="2">
        <v>863.38219820999996</v>
      </c>
      <c r="H29" s="4">
        <f>G29/G5</f>
        <v>5.3861590861287054E-5</v>
      </c>
      <c r="I29">
        <v>14</v>
      </c>
      <c r="J29" s="4">
        <f>I29/I5</f>
        <v>2.9674848446309721E-5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14944105.019535027</v>
      </c>
      <c r="H4" s="5"/>
      <c r="I4" s="1">
        <v>2281820</v>
      </c>
      <c r="J4" s="5"/>
      <c r="K4" s="3">
        <v>208665583.3868733</v>
      </c>
    </row>
    <row r="5" spans="1:11" x14ac:dyDescent="0.35">
      <c r="E5" s="6" t="s">
        <v>7</v>
      </c>
      <c r="F5" s="6"/>
      <c r="G5" s="2">
        <v>12603135.990754874</v>
      </c>
      <c r="H5" s="4">
        <f>G5/G4</f>
        <v>0.84335167440806769</v>
      </c>
      <c r="I5">
        <v>383882</v>
      </c>
      <c r="J5" s="4">
        <f>I5/I4</f>
        <v>0.16823500539043396</v>
      </c>
      <c r="K5" s="2">
        <v>17422511.912301298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12078552.62219918</v>
      </c>
      <c r="H7" s="4">
        <f>G7/G5</f>
        <v>0.95837675885267704</v>
      </c>
      <c r="I7">
        <v>367579</v>
      </c>
      <c r="J7" s="4">
        <f>I7/I5</f>
        <v>0.95753122053130912</v>
      </c>
      <c r="K7" s="2">
        <v>17156642.641320288</v>
      </c>
    </row>
    <row r="8" spans="1:11" x14ac:dyDescent="0.35">
      <c r="F8" t="s">
        <v>10</v>
      </c>
      <c r="G8" s="2">
        <f>G5-G7</f>
        <v>524583.36855569482</v>
      </c>
      <c r="H8" s="4">
        <f>1-H7</f>
        <v>4.1623241147322965E-2</v>
      </c>
      <c r="I8">
        <f>I5-I7</f>
        <v>16303</v>
      </c>
      <c r="J8" s="4">
        <f>1-J7</f>
        <v>4.2468779468690876E-2</v>
      </c>
      <c r="K8" s="2">
        <f>K5-K7</f>
        <v>265869.27098101005</v>
      </c>
    </row>
    <row r="9" spans="1:11" x14ac:dyDescent="0.35">
      <c r="E9" s="6" t="s">
        <v>11</v>
      </c>
      <c r="F9" s="6"/>
      <c r="G9" s="2">
        <v>2252433.6691923849</v>
      </c>
      <c r="H9" s="4">
        <f>1-H5-H10</f>
        <v>0.15072389187897084</v>
      </c>
      <c r="I9">
        <v>1628653</v>
      </c>
      <c r="J9" s="4">
        <f>1-J5-J10</f>
        <v>0.71375174203048442</v>
      </c>
      <c r="K9" s="2">
        <v>190301935.47814441</v>
      </c>
    </row>
    <row r="10" spans="1:11" x14ac:dyDescent="0.35">
      <c r="E10" s="6" t="s">
        <v>12</v>
      </c>
      <c r="F10" s="6"/>
      <c r="G10" s="2">
        <v>88535.359587769999</v>
      </c>
      <c r="H10" s="4">
        <f>G10/G4</f>
        <v>5.9244337129614674E-3</v>
      </c>
      <c r="I10">
        <v>269285</v>
      </c>
      <c r="J10" s="4">
        <f>I10/I4</f>
        <v>0.11801325257908162</v>
      </c>
      <c r="K10" s="2">
        <v>941135.99642758304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5511177.8517022002</v>
      </c>
      <c r="H13" s="5">
        <f>G13/G5</f>
        <v>0.43728623223180058</v>
      </c>
      <c r="I13" s="1">
        <f>I14+I15</f>
        <v>160413</v>
      </c>
      <c r="J13" s="5">
        <f>I13/I5</f>
        <v>0.41787059565178886</v>
      </c>
      <c r="K13" s="3">
        <f>K14+K15</f>
        <v>4521453.7111739768</v>
      </c>
    </row>
    <row r="14" spans="1:11" x14ac:dyDescent="0.35">
      <c r="E14" s="6" t="s">
        <v>15</v>
      </c>
      <c r="F14" s="6"/>
      <c r="G14" s="2">
        <v>5501416.4575890927</v>
      </c>
      <c r="H14" s="4">
        <f>G14/G7</f>
        <v>0.45546984226222897</v>
      </c>
      <c r="I14">
        <v>159870</v>
      </c>
      <c r="J14" s="4">
        <f>I14/I7</f>
        <v>0.43492691367025865</v>
      </c>
      <c r="K14" s="2">
        <v>4521417.4774014736</v>
      </c>
    </row>
    <row r="15" spans="1:11" x14ac:dyDescent="0.35">
      <c r="E15" s="6" t="s">
        <v>16</v>
      </c>
      <c r="F15" s="6"/>
      <c r="G15" s="2">
        <v>9761.3941131079991</v>
      </c>
      <c r="H15" s="4">
        <f>G15/G8</f>
        <v>1.8607898569074889E-2</v>
      </c>
      <c r="I15">
        <v>543</v>
      </c>
      <c r="J15" s="4">
        <f>I15/I8</f>
        <v>3.3306753358277617E-2</v>
      </c>
      <c r="K15" s="2">
        <v>36.233772502999997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4717224.7913585324</v>
      </c>
      <c r="H18" s="4">
        <f>G18/G5</f>
        <v>0.37428976366032141</v>
      </c>
      <c r="I18">
        <v>150060</v>
      </c>
      <c r="J18" s="4">
        <f>I18/I5</f>
        <v>0.39090137073371506</v>
      </c>
      <c r="K18" s="2">
        <v>2001142.632448518</v>
      </c>
    </row>
    <row r="19" spans="2:11" x14ac:dyDescent="0.35">
      <c r="E19" s="6" t="s">
        <v>20</v>
      </c>
      <c r="F19" s="6"/>
      <c r="G19" s="2">
        <v>2325282.246173529</v>
      </c>
      <c r="H19" s="4">
        <f>G19/G5</f>
        <v>0.18450029007695048</v>
      </c>
      <c r="I19">
        <v>52845</v>
      </c>
      <c r="J19" s="4">
        <f>I19/I5</f>
        <v>0.13765948911384226</v>
      </c>
      <c r="K19" s="2">
        <v>5088311.2061554277</v>
      </c>
    </row>
    <row r="20" spans="2:11" x14ac:dyDescent="0.35">
      <c r="E20" s="6" t="s">
        <v>21</v>
      </c>
      <c r="F20" s="6"/>
      <c r="G20" s="2">
        <v>5560628.9532228131</v>
      </c>
      <c r="H20" s="4">
        <f>1-H18-H19</f>
        <v>0.44120994626272814</v>
      </c>
      <c r="I20">
        <v>180939</v>
      </c>
      <c r="J20" s="4">
        <f>1-J18-J19</f>
        <v>0.4714391401524427</v>
      </c>
      <c r="K20" s="2">
        <v>10333051.906275213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182977.98549855701</v>
      </c>
      <c r="H22" s="4">
        <f>G22/G20</f>
        <v>3.2905987261118576E-2</v>
      </c>
      <c r="I22">
        <v>9774</v>
      </c>
      <c r="J22" s="4">
        <f>I22/I20</f>
        <v>5.4018205030424621E-2</v>
      </c>
      <c r="K22" s="2">
        <v>5247089.444174055</v>
      </c>
    </row>
    <row r="23" spans="2:11" x14ac:dyDescent="0.35">
      <c r="F23" t="s">
        <v>24</v>
      </c>
      <c r="G23" s="2">
        <f>G20-G22</f>
        <v>5377650.9677242562</v>
      </c>
      <c r="H23" s="4">
        <f>1-H22</f>
        <v>0.9670940127388814</v>
      </c>
      <c r="I23">
        <f>I20-I22</f>
        <v>171165</v>
      </c>
      <c r="J23" s="4">
        <f>1-J22</f>
        <v>0.94598179496957535</v>
      </c>
      <c r="K23" s="2">
        <f>K20-K22</f>
        <v>5085962.4621011578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5803504.9747728091</v>
      </c>
      <c r="H26" s="4">
        <f>G26/G5</f>
        <v>0.46048102464577179</v>
      </c>
      <c r="I26">
        <v>171627</v>
      </c>
      <c r="J26" s="4">
        <f>I26/I5</f>
        <v>0.44708269728718719</v>
      </c>
      <c r="K26" s="2">
        <v>1706632.2159968959</v>
      </c>
    </row>
    <row r="27" spans="2:11" x14ac:dyDescent="0.35">
      <c r="E27" s="6" t="s">
        <v>27</v>
      </c>
      <c r="F27" s="6"/>
      <c r="G27" s="2">
        <v>6764148.384320314</v>
      </c>
      <c r="H27" s="4">
        <f>G27/G5</f>
        <v>0.53670359419133506</v>
      </c>
      <c r="I27">
        <v>211121</v>
      </c>
      <c r="J27" s="4">
        <f>I27/I5</f>
        <v>0.5499632699631658</v>
      </c>
      <c r="K27" s="2">
        <v>15714798.206085764</v>
      </c>
    </row>
    <row r="28" spans="2:11" x14ac:dyDescent="0.35">
      <c r="E28" s="6" t="s">
        <v>28</v>
      </c>
      <c r="F28" s="6"/>
      <c r="G28" s="2">
        <v>32826.409875937003</v>
      </c>
      <c r="H28" s="4">
        <f>G28/G5</f>
        <v>2.6046223654189768E-3</v>
      </c>
      <c r="I28">
        <v>1039</v>
      </c>
      <c r="J28" s="4">
        <f>I28/I5</f>
        <v>2.706560870267426E-3</v>
      </c>
      <c r="K28" s="2">
        <v>28.203074012999998</v>
      </c>
    </row>
    <row r="29" spans="2:11" x14ac:dyDescent="0.35">
      <c r="E29" s="6" t="s">
        <v>29</v>
      </c>
      <c r="F29" s="6"/>
      <c r="G29" s="2">
        <v>2656.2217858140002</v>
      </c>
      <c r="H29" s="4">
        <f>G29/G5</f>
        <v>2.1075879747409627E-4</v>
      </c>
      <c r="I29">
        <v>85</v>
      </c>
      <c r="J29" s="4">
        <f>I29/I5</f>
        <v>2.214222078659588E-4</v>
      </c>
      <c r="K29" s="2">
        <v>1053.2871446260001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15686833.493013941</v>
      </c>
    </row>
    <row r="3" spans="1:2" x14ac:dyDescent="0.35">
      <c r="A3" t="s">
        <v>32</v>
      </c>
      <c r="B3">
        <f>'NEWT - EU'!$G$8</f>
        <v>342811.83316142671</v>
      </c>
    </row>
    <row r="4" spans="1:2" x14ac:dyDescent="0.35">
      <c r="A4" t="s">
        <v>33</v>
      </c>
      <c r="B4">
        <f>'NEWT - EU'!$G$9</f>
        <v>565598.29871558002</v>
      </c>
    </row>
    <row r="5" spans="1:2" x14ac:dyDescent="0.35">
      <c r="A5" t="s">
        <v>34</v>
      </c>
      <c r="B5">
        <f>'NEWT - EU'!$G$10</f>
        <v>312.76575317599998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458451</v>
      </c>
    </row>
    <row r="16" spans="1:2" x14ac:dyDescent="0.35">
      <c r="A16" t="s">
        <v>32</v>
      </c>
      <c r="B16">
        <f>'NEWT - EU'!$I$8</f>
        <v>13329</v>
      </c>
    </row>
    <row r="17" spans="1:2" x14ac:dyDescent="0.35">
      <c r="A17" t="s">
        <v>33</v>
      </c>
      <c r="B17">
        <f>'NEWT - EU'!$I$9</f>
        <v>1048965</v>
      </c>
    </row>
    <row r="18" spans="1:2" x14ac:dyDescent="0.35">
      <c r="A18" t="s">
        <v>34</v>
      </c>
      <c r="B18">
        <f>'NEWT - EU'!$I$10</f>
        <v>3063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6689297.6141513968</v>
      </c>
    </row>
    <row r="28" spans="1:2" x14ac:dyDescent="0.35">
      <c r="A28" t="s">
        <v>37</v>
      </c>
      <c r="B28">
        <f>'NEWT - EU'!$G$19</f>
        <v>2843917.9791243882</v>
      </c>
    </row>
    <row r="29" spans="1:2" x14ac:dyDescent="0.35">
      <c r="A29" t="s">
        <v>38</v>
      </c>
      <c r="B29">
        <f>'NEWT - EU'!$G$22</f>
        <v>136631.50104482501</v>
      </c>
    </row>
    <row r="30" spans="1:2" x14ac:dyDescent="0.35">
      <c r="A30" t="s">
        <v>39</v>
      </c>
      <c r="B30">
        <f>'NEWT - EU'!$G$23</f>
        <v>6359798.2318547582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6620612.2987871608</v>
      </c>
    </row>
    <row r="41" spans="1:2" x14ac:dyDescent="0.35">
      <c r="A41" t="s">
        <v>42</v>
      </c>
      <c r="B41">
        <f>'NEWT - EU'!$G$27</f>
        <v>9394691.7703406438</v>
      </c>
    </row>
    <row r="42" spans="1:2" x14ac:dyDescent="0.35">
      <c r="A42" t="s">
        <v>43</v>
      </c>
      <c r="B42">
        <f>'NEWT - EU'!$G$28</f>
        <v>13477.874849354001</v>
      </c>
    </row>
    <row r="43" spans="1:2" x14ac:dyDescent="0.35">
      <c r="A43" t="s">
        <v>44</v>
      </c>
      <c r="B43">
        <f>'NEWT - EU'!$G$29</f>
        <v>863.38219820999996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2026-02-10T15:24:53Z</dcterms:created>
  <dcterms:modified xsi:type="dcterms:W3CDTF">2026-02-10T15:24:53Z</dcterms:modified>
</cp:coreProperties>
</file>