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45306D78-CD26-4618-B123-0F742DE62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J13" i="5"/>
  <c r="I13" i="5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B16" i="3" s="1"/>
  <c r="H8" i="2"/>
  <c r="G8" i="2"/>
  <c r="H15" i="2" s="1"/>
  <c r="J7" i="2"/>
  <c r="H7" i="2"/>
  <c r="J5" i="2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<sst xmlns="http://schemas.openxmlformats.org/spreadsheetml/2006/main" count="82" uniqueCount="45">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</sst>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16986597.462521464</c:v>
                </c:pt>
                <c:pt idx="1">
                  <c:v>548906.41359487548</c:v>
                </c:pt>
                <c:pt idx="2">
                  <c:v>572675.05138050194</c:v>
                </c:pt>
                <c:pt idx="3">
                  <c:v>446.04131340599997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19-4FAE-A1E5-01E995A0D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470221</c:v>
                </c:pt>
                <c:pt idx="1">
                  <c:v>19621</c:v>
                </c:pt>
                <c:pt idx="2">
                  <c:v>1024156</c:v>
                </c:pt>
                <c:pt idx="3">
                  <c:v>3685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73-49B5-B35F-562C97494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7792305.9567180397</c:v>
                </c:pt>
                <c:pt idx="1">
                  <c:v>2815875.0870241811</c:v>
                </c:pt>
                <c:pt idx="2">
                  <c:v>158102.334029035</c:v>
                </c:pt>
                <c:pt idx="3">
                  <c:v>6769220.4983450854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0C-4C2C-AF02-67EAE7C7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8191031.6105408892</c:v>
                </c:pt>
                <c:pt idx="1">
                  <c:v>9333640.3890415728</c:v>
                </c:pt>
                <c:pt idx="2">
                  <c:v>10361.846401674</c:v>
                </c:pt>
                <c:pt idx="3">
                  <c:v>470.03013220499997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F4-4ED9-91A9-09B64A419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18108624.968810249</v>
      </c>
      <c r="H4" s="5"/>
      <c r="I4" s="1">
        <v>1517683</v>
      </c>
      <c r="J4" s="5"/>
      <c r="K4" s="3">
        <v>1468756.3201523731</v>
      </c>
    </row>
    <row r="5" spans="1:11" x14ac:dyDescent="0.25">
      <c r="E5" s="6" t="s">
        <v>7</v>
      </c>
      <c r="F5" s="6"/>
      <c r="G5" s="2">
        <v>17535503.876116339</v>
      </c>
      <c r="H5" s="4">
        <f>G5/G4</f>
        <v>0.968350932570472</v>
      </c>
      <c r="I5">
        <v>489842</v>
      </c>
      <c r="J5" s="4">
        <f>I5/I4</f>
        <v>0.32275646495348503</v>
      </c>
      <c r="K5" s="2">
        <v>1319817.926814798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16986597.462521464</v>
      </c>
      <c r="H7" s="4">
        <f>G7/G5</f>
        <v>0.96869742566436912</v>
      </c>
      <c r="I7">
        <v>470221</v>
      </c>
      <c r="J7" s="4">
        <f>I7/I5</f>
        <v>0.95994422691398451</v>
      </c>
      <c r="K7" s="2">
        <v>1073677.143169099</v>
      </c>
    </row>
    <row r="8" spans="1:11" x14ac:dyDescent="0.25">
      <c r="F8" t="s">
        <v>10</v>
      </c>
      <c r="G8" s="2">
        <f>G5-G7</f>
        <v>548906.41359487548</v>
      </c>
      <c r="H8" s="4">
        <f>1-H7</f>
        <v>3.1302574335630884E-2</v>
      </c>
      <c r="I8">
        <f>I5-I7</f>
        <v>19621</v>
      </c>
      <c r="J8" s="4">
        <f>1-J7</f>
        <v>4.0055773086015489E-2</v>
      </c>
      <c r="K8" s="2">
        <f>K5-K7</f>
        <v>246140.78364569903</v>
      </c>
    </row>
    <row r="9" spans="1:11" x14ac:dyDescent="0.25">
      <c r="E9" s="6" t="s">
        <v>11</v>
      </c>
      <c r="F9" s="6"/>
      <c r="G9" s="2">
        <v>572675.05138050194</v>
      </c>
      <c r="H9" s="4">
        <f>1-H5-H10</f>
        <v>3.1624436000351336E-2</v>
      </c>
      <c r="I9">
        <v>1024156</v>
      </c>
      <c r="J9" s="4">
        <f>1-J5-J10</f>
        <v>0.67481549177265598</v>
      </c>
      <c r="K9" s="2">
        <v>145793.12094307499</v>
      </c>
    </row>
    <row r="10" spans="1:11" x14ac:dyDescent="0.25">
      <c r="E10" s="6" t="s">
        <v>12</v>
      </c>
      <c r="F10" s="6"/>
      <c r="G10" s="2">
        <v>446.04131340599997</v>
      </c>
      <c r="H10" s="4">
        <f>G10/G4</f>
        <v>2.463142917666295E-5</v>
      </c>
      <c r="I10">
        <v>3685</v>
      </c>
      <c r="J10" s="4">
        <f>I10/I4</f>
        <v>2.4280432738589021E-3</v>
      </c>
      <c r="K10" s="2">
        <v>3145.2723944999998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9045272.9398263004</v>
      </c>
      <c r="H13" s="5">
        <f>G13/G5</f>
        <v>0.51582623480504142</v>
      </c>
      <c r="I13" s="1">
        <f>I14+I15</f>
        <v>280133</v>
      </c>
      <c r="J13" s="5">
        <f>I13/I5</f>
        <v>0.57188440354236669</v>
      </c>
      <c r="K13" s="3">
        <f>K14+K15</f>
        <v>-31847.793818471997</v>
      </c>
    </row>
    <row r="14" spans="1:11" x14ac:dyDescent="0.25">
      <c r="E14" s="6" t="s">
        <v>15</v>
      </c>
      <c r="F14" s="6"/>
      <c r="G14" s="2">
        <v>9013139.5666574202</v>
      </c>
      <c r="H14" s="4">
        <f>G14/G7</f>
        <v>0.53060299960269519</v>
      </c>
      <c r="I14">
        <v>279054</v>
      </c>
      <c r="J14" s="4">
        <f>I14/I7</f>
        <v>0.59345286578013312</v>
      </c>
      <c r="K14" s="2">
        <v>-36919.405198471999</v>
      </c>
    </row>
    <row r="15" spans="1:11" x14ac:dyDescent="0.25">
      <c r="E15" s="6" t="s">
        <v>16</v>
      </c>
      <c r="F15" s="6"/>
      <c r="G15" s="2">
        <v>32133.37316888</v>
      </c>
      <c r="H15" s="4">
        <f>G15/G8</f>
        <v>5.8540713631734458E-2</v>
      </c>
      <c r="I15">
        <v>1079</v>
      </c>
      <c r="J15" s="4">
        <f>I15/I8</f>
        <v>5.4992100300698232E-2</v>
      </c>
      <c r="K15" s="2">
        <v>5071.6113800000003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7792305.9567180397</v>
      </c>
      <c r="H18" s="4">
        <f>G18/G5</f>
        <v>0.44437308512881091</v>
      </c>
      <c r="I18">
        <v>253875</v>
      </c>
      <c r="J18" s="4">
        <f>I18/I5</f>
        <v>0.51827936354987936</v>
      </c>
      <c r="K18" s="2">
        <v>148641.93975427799</v>
      </c>
    </row>
    <row r="19" spans="2:11" x14ac:dyDescent="0.25">
      <c r="E19" s="6" t="s">
        <v>20</v>
      </c>
      <c r="F19" s="6"/>
      <c r="G19" s="2">
        <v>2815875.0870241811</v>
      </c>
      <c r="H19" s="4">
        <f>G19/G5</f>
        <v>0.16058136150050709</v>
      </c>
      <c r="I19">
        <v>48708</v>
      </c>
      <c r="J19" s="4">
        <f>I19/I5</f>
        <v>9.9436144716051292E-2</v>
      </c>
      <c r="K19" s="2">
        <v>91700.560422155002</v>
      </c>
    </row>
    <row r="20" spans="2:11" x14ac:dyDescent="0.25">
      <c r="E20" s="6" t="s">
        <v>21</v>
      </c>
      <c r="F20" s="6"/>
      <c r="G20" s="2">
        <v>6927322.8323741201</v>
      </c>
      <c r="H20" s="4">
        <f>1-H18-H19</f>
        <v>0.39504555337068203</v>
      </c>
      <c r="I20">
        <v>187259</v>
      </c>
      <c r="J20" s="4">
        <f>1-J18-J19</f>
        <v>0.38228449173406936</v>
      </c>
      <c r="K20" s="2">
        <v>1079475.426638365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158102.334029035</v>
      </c>
      <c r="H22" s="4">
        <f>G22/G20</f>
        <v>2.2823006499734681E-2</v>
      </c>
      <c r="I22">
        <v>11510</v>
      </c>
      <c r="J22" s="4">
        <f>I22/I20</f>
        <v>6.146567054186982E-2</v>
      </c>
      <c r="K22" s="2">
        <v>62464.082064358998</v>
      </c>
    </row>
    <row r="23" spans="2:11" x14ac:dyDescent="0.25">
      <c r="F23" t="s">
        <v>24</v>
      </c>
      <c r="G23" s="2">
        <f>G20-G22</f>
        <v>6769220.4983450854</v>
      </c>
      <c r="H23" s="4">
        <f>1-H22</f>
        <v>0.97717699350026532</v>
      </c>
      <c r="I23">
        <f>I20-I22</f>
        <v>175749</v>
      </c>
      <c r="J23" s="4">
        <f>1-J22</f>
        <v>0.9385343294581302</v>
      </c>
      <c r="K23" s="2">
        <f>K20-K22</f>
        <v>1017011.344574006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8191031.6105408892</v>
      </c>
      <c r="H26" s="4">
        <f>G26/G5</f>
        <v>0.46711127712145278</v>
      </c>
      <c r="I26">
        <v>243614</v>
      </c>
      <c r="J26" s="4">
        <f>I26/I5</f>
        <v>0.49733179270050343</v>
      </c>
      <c r="K26" s="2">
        <v>339970.88398799702</v>
      </c>
    </row>
    <row r="27" spans="2:11" x14ac:dyDescent="0.25">
      <c r="E27" s="6" t="s">
        <v>27</v>
      </c>
      <c r="F27" s="6"/>
      <c r="G27" s="2">
        <v>9333640.3890415728</v>
      </c>
      <c r="H27" s="4">
        <f>G27/G5</f>
        <v>0.53227101171322222</v>
      </c>
      <c r="I27">
        <v>245573</v>
      </c>
      <c r="J27" s="4">
        <f>I27/I5</f>
        <v>0.50133104143785134</v>
      </c>
      <c r="K27" s="2">
        <v>979847.04282680096</v>
      </c>
    </row>
    <row r="28" spans="2:11" x14ac:dyDescent="0.25">
      <c r="E28" s="6" t="s">
        <v>28</v>
      </c>
      <c r="F28" s="6"/>
      <c r="G28" s="2">
        <v>10361.846401674</v>
      </c>
      <c r="H28" s="4">
        <f>G28/G5</f>
        <v>5.9090668137497975E-4</v>
      </c>
      <c r="I28">
        <v>646</v>
      </c>
      <c r="J28" s="4">
        <f>I28/I5</f>
        <v>1.3187925902637993E-3</v>
      </c>
      <c r="K28" s="2">
        <v>0</v>
      </c>
    </row>
    <row r="29" spans="2:11" x14ac:dyDescent="0.25">
      <c r="E29" s="6" t="s">
        <v>29</v>
      </c>
      <c r="F29" s="6"/>
      <c r="G29" s="2">
        <v>470.03013220499997</v>
      </c>
      <c r="H29" s="4">
        <f>G29/G5</f>
        <v>2.6804483950141242E-5</v>
      </c>
      <c r="I29">
        <v>9</v>
      </c>
      <c r="J29" s="4">
        <f>I29/I5</f>
        <v>1.8373271381384201E-5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17054442.876620084</v>
      </c>
      <c r="H4" s="5"/>
      <c r="I4" s="1">
        <v>2871092</v>
      </c>
      <c r="J4" s="5"/>
      <c r="K4" s="3">
        <v>222215666.35363996</v>
      </c>
    </row>
    <row r="5" spans="1:11" x14ac:dyDescent="0.25">
      <c r="E5" s="6" t="s">
        <v>7</v>
      </c>
      <c r="F5" s="6"/>
      <c r="G5" s="2">
        <v>14381617.383848146</v>
      </c>
      <c r="H5" s="4">
        <f>G5/G4</f>
        <v>0.84327688027639347</v>
      </c>
      <c r="I5">
        <v>439061</v>
      </c>
      <c r="J5" s="4">
        <f>I5/I4</f>
        <v>0.15292474083031821</v>
      </c>
      <c r="K5" s="2">
        <v>37528145.715709627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13753922.453617012</v>
      </c>
      <c r="H7" s="4">
        <f>G7/G5</f>
        <v>0.95635435754701059</v>
      </c>
      <c r="I7">
        <v>416150</v>
      </c>
      <c r="J7" s="4">
        <f>I7/I5</f>
        <v>0.94781818471693002</v>
      </c>
      <c r="K7" s="2">
        <v>37140926.236277059</v>
      </c>
    </row>
    <row r="8" spans="1:11" x14ac:dyDescent="0.25">
      <c r="F8" t="s">
        <v>10</v>
      </c>
      <c r="G8" s="2">
        <f>G5-G7</f>
        <v>627694.93023113348</v>
      </c>
      <c r="H8" s="4">
        <f>1-H7</f>
        <v>4.3645642452989408E-2</v>
      </c>
      <c r="I8">
        <f>I5-I7</f>
        <v>22911</v>
      </c>
      <c r="J8" s="4">
        <f>1-J7</f>
        <v>5.2181815283069977E-2</v>
      </c>
      <c r="K8" s="2">
        <f>K5-K7</f>
        <v>387219.47943256795</v>
      </c>
    </row>
    <row r="9" spans="1:11" x14ac:dyDescent="0.25">
      <c r="E9" s="6" t="s">
        <v>11</v>
      </c>
      <c r="F9" s="6"/>
      <c r="G9" s="2">
        <v>2542119.9918708252</v>
      </c>
      <c r="H9" s="4">
        <f>1-H5-H10</f>
        <v>0.14905910502393563</v>
      </c>
      <c r="I9">
        <v>1752758</v>
      </c>
      <c r="J9" s="4">
        <f>1-J5-J10</f>
        <v>0.61048479115263454</v>
      </c>
      <c r="K9" s="2">
        <v>182785757.84416819</v>
      </c>
    </row>
    <row r="10" spans="1:11" x14ac:dyDescent="0.25">
      <c r="E10" s="6" t="s">
        <v>12</v>
      </c>
      <c r="F10" s="6"/>
      <c r="G10" s="2">
        <v>130705.50090111401</v>
      </c>
      <c r="H10" s="4">
        <f>G10/G4</f>
        <v>7.6640146996709005E-3</v>
      </c>
      <c r="I10">
        <v>679273</v>
      </c>
      <c r="J10" s="4">
        <f>I10/I4</f>
        <v>0.23659046801704717</v>
      </c>
      <c r="K10" s="2">
        <v>1901762.793762157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6473631.1574178031</v>
      </c>
      <c r="H13" s="5">
        <f>G13/G5</f>
        <v>0.45013234496756083</v>
      </c>
      <c r="I13" s="1">
        <f>I14+I15</f>
        <v>173971</v>
      </c>
      <c r="J13" s="5">
        <f>I13/I5</f>
        <v>0.39623423624507759</v>
      </c>
      <c r="K13" s="3">
        <f>K14+K15</f>
        <v>11445953.931876479</v>
      </c>
    </row>
    <row r="14" spans="1:11" x14ac:dyDescent="0.25">
      <c r="E14" s="6" t="s">
        <v>15</v>
      </c>
      <c r="F14" s="6"/>
      <c r="G14" s="2">
        <v>6450434.7738103839</v>
      </c>
      <c r="H14" s="4">
        <f>G14/G7</f>
        <v>0.46898874088926146</v>
      </c>
      <c r="I14">
        <v>173312</v>
      </c>
      <c r="J14" s="4">
        <f>I14/I7</f>
        <v>0.41646521686891746</v>
      </c>
      <c r="K14" s="2">
        <v>11435209.793912735</v>
      </c>
    </row>
    <row r="15" spans="1:11" x14ac:dyDescent="0.25">
      <c r="E15" s="6" t="s">
        <v>16</v>
      </c>
      <c r="F15" s="6"/>
      <c r="G15" s="2">
        <v>23196.383607419</v>
      </c>
      <c r="H15" s="4">
        <f>G15/G8</f>
        <v>3.6954868504159327E-2</v>
      </c>
      <c r="I15">
        <v>659</v>
      </c>
      <c r="J15" s="4">
        <f>I15/I8</f>
        <v>2.8763476059534721E-2</v>
      </c>
      <c r="K15" s="2">
        <v>10744.137963743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5784902.9750365596</v>
      </c>
      <c r="H18" s="4">
        <f>G18/G5</f>
        <v>0.40224286466788695</v>
      </c>
      <c r="I18">
        <v>164993</v>
      </c>
      <c r="J18" s="4">
        <f>I18/I5</f>
        <v>0.37578605250751035</v>
      </c>
      <c r="K18" s="2">
        <v>7498801.8515193062</v>
      </c>
    </row>
    <row r="19" spans="2:11" x14ac:dyDescent="0.25">
      <c r="E19" s="6" t="s">
        <v>20</v>
      </c>
      <c r="F19" s="6"/>
      <c r="G19" s="2">
        <v>2296574.645274871</v>
      </c>
      <c r="H19" s="4">
        <f>G19/G5</f>
        <v>0.15968820362681402</v>
      </c>
      <c r="I19">
        <v>51807</v>
      </c>
      <c r="J19" s="4">
        <f>I19/I5</f>
        <v>0.11799499386190074</v>
      </c>
      <c r="K19" s="2">
        <v>8131708.9953603894</v>
      </c>
    </row>
    <row r="20" spans="2:11" x14ac:dyDescent="0.25">
      <c r="E20" s="6" t="s">
        <v>21</v>
      </c>
      <c r="F20" s="6"/>
      <c r="G20" s="2">
        <v>6300139.7635367149</v>
      </c>
      <c r="H20" s="4">
        <f>1-H18-H19</f>
        <v>0.43806893170529904</v>
      </c>
      <c r="I20">
        <v>222223</v>
      </c>
      <c r="J20" s="4">
        <f>1-J18-J19</f>
        <v>0.506218953630589</v>
      </c>
      <c r="K20" s="2">
        <v>21887602.725538149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407321.52927350497</v>
      </c>
      <c r="H22" s="4">
        <f>G22/G20</f>
        <v>6.4652776694091391E-2</v>
      </c>
      <c r="I22">
        <v>30544</v>
      </c>
      <c r="J22" s="4">
        <f>I22/I20</f>
        <v>0.13744751893368373</v>
      </c>
      <c r="K22" s="2">
        <v>9544757.3407429717</v>
      </c>
    </row>
    <row r="23" spans="2:11" x14ac:dyDescent="0.25">
      <c r="F23" t="s">
        <v>24</v>
      </c>
      <c r="G23" s="2">
        <f>G20-G22</f>
        <v>5892818.2342632096</v>
      </c>
      <c r="H23" s="4">
        <f>1-H22</f>
        <v>0.93534722330590858</v>
      </c>
      <c r="I23">
        <f>I20-I22</f>
        <v>191679</v>
      </c>
      <c r="J23" s="4">
        <f>1-J22</f>
        <v>0.86255248106631632</v>
      </c>
      <c r="K23" s="2">
        <f>K20-K22</f>
        <v>12342845.384795178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7412046.3968906803</v>
      </c>
      <c r="H26" s="4">
        <f>G26/G5</f>
        <v>0.51538336746568414</v>
      </c>
      <c r="I26">
        <v>223507</v>
      </c>
      <c r="J26" s="4">
        <f>I26/I5</f>
        <v>0.5090568280945017</v>
      </c>
      <c r="K26" s="2">
        <v>22161900.694484986</v>
      </c>
    </row>
    <row r="27" spans="2:11" x14ac:dyDescent="0.25">
      <c r="E27" s="6" t="s">
        <v>27</v>
      </c>
      <c r="F27" s="6"/>
      <c r="G27" s="2">
        <v>6935078.8880691184</v>
      </c>
      <c r="H27" s="4">
        <f>G27/G5</f>
        <v>0.48221828623099361</v>
      </c>
      <c r="I27">
        <v>214403</v>
      </c>
      <c r="J27" s="4">
        <f>I27/I5</f>
        <v>0.48832166828755003</v>
      </c>
      <c r="K27" s="2">
        <v>15365056.670563187</v>
      </c>
    </row>
    <row r="28" spans="2:11" x14ac:dyDescent="0.25">
      <c r="E28" s="6" t="s">
        <v>28</v>
      </c>
      <c r="F28" s="6"/>
      <c r="G28" s="2">
        <v>32141.949821087001</v>
      </c>
      <c r="H28" s="4">
        <f>G28/G5</f>
        <v>2.2349328982417035E-3</v>
      </c>
      <c r="I28">
        <v>1066</v>
      </c>
      <c r="J28" s="4">
        <f>I28/I5</f>
        <v>2.4279086505064216E-3</v>
      </c>
      <c r="K28" s="2">
        <v>135.006111</v>
      </c>
    </row>
    <row r="29" spans="2:11" x14ac:dyDescent="0.25">
      <c r="E29" s="6" t="s">
        <v>29</v>
      </c>
      <c r="F29" s="6"/>
      <c r="G29" s="2">
        <v>2350.1490672609998</v>
      </c>
      <c r="H29" s="4">
        <f>G29/G5</f>
        <v>1.6341340508060166E-4</v>
      </c>
      <c r="I29">
        <v>75</v>
      </c>
      <c r="J29" s="4">
        <f>I29/I5</f>
        <v>1.7081908891930733E-4</v>
      </c>
      <c r="K29" s="2">
        <v>1053.3445504480001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16986597.462521464</v>
      </c>
    </row>
    <row r="3" spans="1:2" x14ac:dyDescent="0.25">
      <c r="A3" t="s">
        <v>32</v>
      </c>
      <c r="B3">
        <f>'NEWT - EU'!$G$8</f>
        <v>548906.41359487548</v>
      </c>
    </row>
    <row r="4" spans="1:2" x14ac:dyDescent="0.25">
      <c r="A4" t="s">
        <v>33</v>
      </c>
      <c r="B4">
        <f>'NEWT - EU'!$G$9</f>
        <v>572675.05138050194</v>
      </c>
    </row>
    <row r="5" spans="1:2" x14ac:dyDescent="0.25">
      <c r="A5" t="s">
        <v>34</v>
      </c>
      <c r="B5">
        <f>'NEWT - EU'!$G$10</f>
        <v>446.04131340599997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470221</v>
      </c>
    </row>
    <row r="16" spans="1:2" x14ac:dyDescent="0.25">
      <c r="A16" t="s">
        <v>32</v>
      </c>
      <c r="B16">
        <f>'NEWT - EU'!$I$8</f>
        <v>19621</v>
      </c>
    </row>
    <row r="17" spans="1:2" x14ac:dyDescent="0.25">
      <c r="A17" t="s">
        <v>33</v>
      </c>
      <c r="B17">
        <f>'NEWT - EU'!$I$9</f>
        <v>1024156</v>
      </c>
    </row>
    <row r="18" spans="1:2" x14ac:dyDescent="0.25">
      <c r="A18" t="s">
        <v>34</v>
      </c>
      <c r="B18">
        <f>'NEWT - EU'!$I$10</f>
        <v>3685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7792305.9567180397</v>
      </c>
    </row>
    <row r="28" spans="1:2" x14ac:dyDescent="0.25">
      <c r="A28" t="s">
        <v>37</v>
      </c>
      <c r="B28">
        <f>'NEWT - EU'!$G$19</f>
        <v>2815875.0870241811</v>
      </c>
    </row>
    <row r="29" spans="1:2" x14ac:dyDescent="0.25">
      <c r="A29" t="s">
        <v>38</v>
      </c>
      <c r="B29">
        <f>'NEWT - EU'!$G$22</f>
        <v>158102.334029035</v>
      </c>
    </row>
    <row r="30" spans="1:2" x14ac:dyDescent="0.25">
      <c r="A30" t="s">
        <v>39</v>
      </c>
      <c r="B30">
        <f>'NEWT - EU'!$G$23</f>
        <v>6769220.4983450854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8191031.6105408892</v>
      </c>
    </row>
    <row r="41" spans="1:2" x14ac:dyDescent="0.25">
      <c r="A41" t="s">
        <v>42</v>
      </c>
      <c r="B41">
        <f>'NEWT - EU'!$G$27</f>
        <v>9333640.3890415728</v>
      </c>
    </row>
    <row r="42" spans="1:2" x14ac:dyDescent="0.25">
      <c r="A42" t="s">
        <v>43</v>
      </c>
      <c r="B42">
        <f>'NEWT - EU'!$G$28</f>
        <v>10361.846401674</v>
      </c>
    </row>
    <row r="43" spans="1:2" x14ac:dyDescent="0.25">
      <c r="A43" t="s">
        <v>44</v>
      </c>
      <c r="B43">
        <f>'NEWT - EU'!$G$29</f>
        <v>470.03013220499997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2026-01-16T15:52:22Z</dcterms:created>
  <dcterms:modified xsi:type="dcterms:W3CDTF">2026-01-16T15:52:22Z</dcterms:modified>
</cp:coreProperties>
</file>