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B1FBF758-27AE-445C-AA54-CB9214604B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4" i="5"/>
  <c r="H14" i="5"/>
  <c r="K13" i="5"/>
  <c r="I13" i="5"/>
  <c r="J13" i="5" s="1"/>
  <c r="H13" i="5"/>
  <c r="G13" i="5"/>
  <c r="J10" i="5"/>
  <c r="H10" i="5"/>
  <c r="J9" i="5"/>
  <c r="K8" i="5"/>
  <c r="J8" i="5"/>
  <c r="I8" i="5"/>
  <c r="J15" i="5" s="1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J20" i="2" s="1"/>
  <c r="H19" i="2"/>
  <c r="J18" i="2"/>
  <c r="H18" i="2"/>
  <c r="H20" i="2" s="1"/>
  <c r="J14" i="2"/>
  <c r="H14" i="2"/>
  <c r="K13" i="2"/>
  <c r="J13" i="2"/>
  <c r="I13" i="2"/>
  <c r="H13" i="2"/>
  <c r="G13" i="2"/>
  <c r="J10" i="2"/>
  <c r="H10" i="2"/>
  <c r="H9" i="2"/>
  <c r="K8" i="2"/>
  <c r="I8" i="2"/>
  <c r="B16" i="3" s="1"/>
  <c r="G8" i="2"/>
  <c r="H15" i="2" s="1"/>
  <c r="J7" i="2"/>
  <c r="J8" i="2" s="1"/>
  <c r="H7" i="2"/>
  <c r="H8" i="2" s="1"/>
  <c r="J5" i="2"/>
  <c r="J9" i="2" s="1"/>
  <c r="H5" i="2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<sst xmlns="http://schemas.openxmlformats.org/spreadsheetml/2006/main" count="82" uniqueCount="45">
  <si>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12 September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</si>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</sst>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13274054.617054207</c:v>
                </c:pt>
                <c:pt idx="1">
                  <c:v>242343.14043848217</c:v>
                </c:pt>
                <c:pt idx="2">
                  <c:v>583174.75049532903</c:v>
                </c:pt>
                <c:pt idx="3">
                  <c:v>88.201886896999994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DB-4EF4-AADB-FF4ADCC5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372394</c:v>
                </c:pt>
                <c:pt idx="1">
                  <c:v>6949</c:v>
                </c:pt>
                <c:pt idx="2">
                  <c:v>1046592</c:v>
                </c:pt>
                <c:pt idx="3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30-46F3-B67B-E46EF463E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1113549.4707364701</c:v>
                </c:pt>
                <c:pt idx="1">
                  <c:v>5036723.378076476</c:v>
                </c:pt>
                <c:pt idx="2">
                  <c:v>163540.15215124399</c:v>
                </c:pt>
                <c:pt idx="3">
                  <c:v>7202584.7565285005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FB9-4351-BB52-2334557AB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2961695.845104232</c:v>
                </c:pt>
                <c:pt idx="1">
                  <c:v>10554675.965226799</c:v>
                </c:pt>
                <c:pt idx="2">
                  <c:v>13.398191600000001</c:v>
                </c:pt>
                <c:pt idx="3">
                  <c:v>12.548970058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64-4955-A0F1-BCB22910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14099660.709874917</v>
      </c>
      <c r="H4" s="5"/>
      <c r="I4" s="1">
        <v>1425952</v>
      </c>
      <c r="J4" s="5"/>
      <c r="K4" s="3">
        <v>571660.49709957605</v>
      </c>
    </row>
    <row r="5" spans="1:11" x14ac:dyDescent="0.35">
      <c r="E5" s="6" t="s">
        <v>7</v>
      </c>
      <c r="F5" s="6"/>
      <c r="G5" s="2">
        <v>13516397.757492689</v>
      </c>
      <c r="H5" s="4">
        <f>G5/G4</f>
        <v>0.95863283774100105</v>
      </c>
      <c r="I5">
        <v>379343</v>
      </c>
      <c r="J5" s="4">
        <f>I5/I4</f>
        <v>0.26602788873678779</v>
      </c>
      <c r="K5" s="2">
        <v>234438.85892501299</v>
      </c>
    </row>
    <row r="6" spans="1:11" x14ac:dyDescent="0.35">
      <c r="F6" t="s">
        <v>8</v>
      </c>
    </row>
    <row r="7" spans="1:11" x14ac:dyDescent="0.35">
      <c r="F7" t="s">
        <v>9</v>
      </c>
      <c r="G7" s="2">
        <v>13274054.617054207</v>
      </c>
      <c r="H7" s="4">
        <f>G7/G5</f>
        <v>0.98207043438743569</v>
      </c>
      <c r="I7">
        <v>372394</v>
      </c>
      <c r="J7" s="4">
        <f>I7/I5</f>
        <v>0.98168148614841977</v>
      </c>
      <c r="K7" s="2">
        <v>186321.798501643</v>
      </c>
    </row>
    <row r="8" spans="1:11" x14ac:dyDescent="0.35">
      <c r="F8" t="s">
        <v>10</v>
      </c>
      <c r="G8" s="2">
        <f>G5-G7</f>
        <v>242343.14043848217</v>
      </c>
      <c r="H8" s="4">
        <f>1-H7</f>
        <v>1.7929565612564313E-2</v>
      </c>
      <c r="I8">
        <f>I5-I7</f>
        <v>6949</v>
      </c>
      <c r="J8" s="4">
        <f>1-J7</f>
        <v>1.8318513851580231E-2</v>
      </c>
      <c r="K8" s="2">
        <f>K5-K7</f>
        <v>48117.060423369985</v>
      </c>
    </row>
    <row r="9" spans="1:11" x14ac:dyDescent="0.35">
      <c r="E9" s="6" t="s">
        <v>11</v>
      </c>
      <c r="F9" s="6"/>
      <c r="G9" s="2">
        <v>583174.75049532903</v>
      </c>
      <c r="H9" s="4">
        <f>1-H5-H10</f>
        <v>4.1360906655498131E-2</v>
      </c>
      <c r="I9">
        <v>1046592</v>
      </c>
      <c r="J9" s="4">
        <f>1-J5-J10</f>
        <v>0.73396018940328989</v>
      </c>
      <c r="K9" s="2">
        <v>337022.956755394</v>
      </c>
    </row>
    <row r="10" spans="1:11" x14ac:dyDescent="0.35">
      <c r="E10" s="6" t="s">
        <v>12</v>
      </c>
      <c r="F10" s="6"/>
      <c r="G10" s="2">
        <v>88.201886896999994</v>
      </c>
      <c r="H10" s="4">
        <f>G10/G4</f>
        <v>6.2556035008151958E-6</v>
      </c>
      <c r="I10">
        <v>17</v>
      </c>
      <c r="J10" s="4">
        <f>I10/I4</f>
        <v>1.1921859922353627E-5</v>
      </c>
      <c r="K10" s="2">
        <v>198.68141916900001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3103989.780777765</v>
      </c>
      <c r="H13" s="5">
        <f>G13/G5</f>
        <v>0.22964622945171151</v>
      </c>
      <c r="I13" s="1">
        <f>I14+I15</f>
        <v>98293</v>
      </c>
      <c r="J13" s="5">
        <f>I13/I5</f>
        <v>0.25911378356790554</v>
      </c>
      <c r="K13" s="3">
        <f>K14+K15</f>
        <v>37434.570979010001</v>
      </c>
    </row>
    <row r="14" spans="1:11" x14ac:dyDescent="0.35">
      <c r="E14" s="6" t="s">
        <v>15</v>
      </c>
      <c r="F14" s="6"/>
      <c r="G14" s="2">
        <v>3103989.780777765</v>
      </c>
      <c r="H14" s="4">
        <f>G14/G7</f>
        <v>0.23383885860992532</v>
      </c>
      <c r="I14">
        <v>98293</v>
      </c>
      <c r="J14" s="4">
        <f>I14/I7</f>
        <v>0.26394893580455109</v>
      </c>
      <c r="K14" s="2">
        <v>37434.570979010001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1113549.4707364701</v>
      </c>
      <c r="H18" s="4">
        <f>G18/G5</f>
        <v>8.2385077053476349E-2</v>
      </c>
      <c r="I18">
        <v>37320</v>
      </c>
      <c r="J18" s="4">
        <f>I18/I5</f>
        <v>9.8380621231972123E-2</v>
      </c>
      <c r="K18" s="2">
        <v>30120.217319193998</v>
      </c>
    </row>
    <row r="19" spans="2:11" x14ac:dyDescent="0.35">
      <c r="E19" s="6" t="s">
        <v>20</v>
      </c>
      <c r="F19" s="6"/>
      <c r="G19" s="2">
        <v>5036723.378076476</v>
      </c>
      <c r="H19" s="4">
        <f>G19/G5</f>
        <v>0.37263799633925504</v>
      </c>
      <c r="I19">
        <v>136678</v>
      </c>
      <c r="J19" s="4">
        <f>I19/I5</f>
        <v>0.36030189037361965</v>
      </c>
      <c r="K19" s="2">
        <v>70307.209780988007</v>
      </c>
    </row>
    <row r="20" spans="2:11" x14ac:dyDescent="0.35">
      <c r="E20" s="6" t="s">
        <v>21</v>
      </c>
      <c r="F20" s="6"/>
      <c r="G20" s="2">
        <v>7366124.9086797442</v>
      </c>
      <c r="H20" s="4">
        <f>1-H18-H19</f>
        <v>0.5449769266072686</v>
      </c>
      <c r="I20">
        <v>205345</v>
      </c>
      <c r="J20" s="4">
        <f>1-J18-J19</f>
        <v>0.5413174883944083</v>
      </c>
      <c r="K20" s="2">
        <v>134011.431824831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163540.15215124399</v>
      </c>
      <c r="H22" s="4">
        <f>G22/G20</f>
        <v>2.2201653403750909E-2</v>
      </c>
      <c r="I22">
        <v>6791</v>
      </c>
      <c r="J22" s="4">
        <f>I22/I20</f>
        <v>3.3071172904136942E-2</v>
      </c>
      <c r="K22" s="2">
        <v>7545.592977192</v>
      </c>
    </row>
    <row r="23" spans="2:11" x14ac:dyDescent="0.35">
      <c r="F23" t="s">
        <v>24</v>
      </c>
      <c r="G23" s="2">
        <f>G20-G22</f>
        <v>7202584.7565285005</v>
      </c>
      <c r="H23" s="4">
        <f>1-H22</f>
        <v>0.97779834659624909</v>
      </c>
      <c r="I23">
        <f>I20-I22</f>
        <v>198554</v>
      </c>
      <c r="J23" s="4">
        <f>1-J22</f>
        <v>0.96692882709586303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2961695.845104232</v>
      </c>
      <c r="H26" s="4">
        <f>G26/G5</f>
        <v>0.21911872513979869</v>
      </c>
      <c r="I26">
        <v>78596</v>
      </c>
      <c r="J26" s="4">
        <f>I26/I5</f>
        <v>0.2071897992054684</v>
      </c>
      <c r="K26" s="2">
        <v>54641.537310266998</v>
      </c>
    </row>
    <row r="27" spans="2:11" x14ac:dyDescent="0.35">
      <c r="E27" s="6" t="s">
        <v>27</v>
      </c>
      <c r="F27" s="6"/>
      <c r="G27" s="2">
        <v>10554675.965226799</v>
      </c>
      <c r="H27" s="4">
        <f>G27/G5</f>
        <v>0.78087935517996376</v>
      </c>
      <c r="I27">
        <v>300736</v>
      </c>
      <c r="J27" s="4">
        <f>I27/I5</f>
        <v>0.79278120329095303</v>
      </c>
      <c r="K27" s="2">
        <v>179797.321614746</v>
      </c>
    </row>
    <row r="28" spans="2:11" x14ac:dyDescent="0.35">
      <c r="E28" s="6" t="s">
        <v>28</v>
      </c>
      <c r="F28" s="6"/>
      <c r="G28" s="2">
        <v>13.398191600000001</v>
      </c>
      <c r="H28" s="4">
        <f>G28/G5</f>
        <v>9.9125461090939239E-7</v>
      </c>
      <c r="I28">
        <v>4</v>
      </c>
      <c r="J28" s="4">
        <f>I28/I5</f>
        <v>1.0544546755838383E-5</v>
      </c>
      <c r="K28" s="2">
        <v>0</v>
      </c>
    </row>
    <row r="29" spans="2:11" x14ac:dyDescent="0.35">
      <c r="E29" s="6" t="s">
        <v>29</v>
      </c>
      <c r="F29" s="6"/>
      <c r="G29" s="2">
        <v>12.548970058</v>
      </c>
      <c r="H29" s="4">
        <f>G29/G5</f>
        <v>9.2842562664624122E-7</v>
      </c>
      <c r="I29">
        <v>7</v>
      </c>
      <c r="J29" s="4">
        <f>I29/I5</f>
        <v>1.8452956822717173E-5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14408958.489131773</v>
      </c>
      <c r="H4" s="5"/>
      <c r="I4" s="1">
        <v>4249620</v>
      </c>
      <c r="J4" s="5"/>
      <c r="K4" s="3">
        <v>100107998.85497163</v>
      </c>
    </row>
    <row r="5" spans="1:11" x14ac:dyDescent="0.35">
      <c r="E5" s="6" t="s">
        <v>7</v>
      </c>
      <c r="F5" s="6"/>
      <c r="G5" s="2">
        <v>10688874.800842572</v>
      </c>
      <c r="H5" s="4">
        <f>G5/G4</f>
        <v>0.741821472308693</v>
      </c>
      <c r="I5">
        <v>396780</v>
      </c>
      <c r="J5" s="4">
        <f>I5/I4</f>
        <v>9.3368348228782802E-2</v>
      </c>
      <c r="K5" s="2">
        <v>3997844.2397031421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10338778.531925673</v>
      </c>
      <c r="H7" s="4">
        <f>G7/G5</f>
        <v>0.96724666763902012</v>
      </c>
      <c r="I7">
        <v>385689</v>
      </c>
      <c r="J7" s="4">
        <f>I7/I5</f>
        <v>0.97204748223196735</v>
      </c>
      <c r="K7" s="2">
        <v>3575984.3330864781</v>
      </c>
    </row>
    <row r="8" spans="1:11" x14ac:dyDescent="0.35">
      <c r="F8" t="s">
        <v>10</v>
      </c>
      <c r="G8" s="2">
        <f>G5-G7</f>
        <v>350096.26891689934</v>
      </c>
      <c r="H8" s="4">
        <f>1-H7</f>
        <v>3.2753332360979881E-2</v>
      </c>
      <c r="I8">
        <f>I5-I7</f>
        <v>11091</v>
      </c>
      <c r="J8" s="4">
        <f>1-J7</f>
        <v>2.7952517768032648E-2</v>
      </c>
      <c r="K8" s="2">
        <f>K5-K7</f>
        <v>421859.90661666403</v>
      </c>
    </row>
    <row r="9" spans="1:11" x14ac:dyDescent="0.35">
      <c r="E9" s="6" t="s">
        <v>11</v>
      </c>
      <c r="F9" s="6"/>
      <c r="G9" s="2">
        <v>3416040.916409486</v>
      </c>
      <c r="H9" s="4">
        <f>1-H5-H10</f>
        <v>0.23707757357938802</v>
      </c>
      <c r="I9">
        <v>3829030</v>
      </c>
      <c r="J9" s="4">
        <f>1-J5-J10</f>
        <v>0.90102879786898593</v>
      </c>
      <c r="K9" s="2">
        <v>92094498.597990006</v>
      </c>
    </row>
    <row r="10" spans="1:11" x14ac:dyDescent="0.35">
      <c r="E10" s="6" t="s">
        <v>12</v>
      </c>
      <c r="F10" s="6"/>
      <c r="G10" s="2">
        <v>304042.77187971497</v>
      </c>
      <c r="H10" s="4">
        <f>G10/G4</f>
        <v>2.1100954111918979E-2</v>
      </c>
      <c r="I10">
        <v>23810</v>
      </c>
      <c r="J10" s="4">
        <f>I10/I4</f>
        <v>5.6028539022312581E-3</v>
      </c>
      <c r="K10" s="2">
        <v>4015656.0172784901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1909767.1277529451</v>
      </c>
      <c r="H13" s="5">
        <f>G13/G5</f>
        <v>0.17866867779220352</v>
      </c>
      <c r="I13" s="1">
        <f>I14+I15</f>
        <v>52257</v>
      </c>
      <c r="J13" s="5">
        <f>I13/I5</f>
        <v>0.13170270678965673</v>
      </c>
      <c r="K13" s="3">
        <f>K14+K15</f>
        <v>634293.74172861502</v>
      </c>
    </row>
    <row r="14" spans="1:11" x14ac:dyDescent="0.35">
      <c r="E14" s="6" t="s">
        <v>15</v>
      </c>
      <c r="F14" s="6"/>
      <c r="G14" s="2">
        <v>1909767.1277529451</v>
      </c>
      <c r="H14" s="4">
        <f>G14/G7</f>
        <v>0.18471883519466753</v>
      </c>
      <c r="I14">
        <v>52257</v>
      </c>
      <c r="J14" s="4">
        <f>I14/I7</f>
        <v>0.13548999323288971</v>
      </c>
      <c r="K14" s="2">
        <v>634293.74172861502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986677.95109834301</v>
      </c>
      <c r="H18" s="4">
        <f>G18/G5</f>
        <v>9.2308869687627568E-2</v>
      </c>
      <c r="I18">
        <v>33373</v>
      </c>
      <c r="J18" s="4">
        <f>I18/I5</f>
        <v>8.4109582136196376E-2</v>
      </c>
      <c r="K18" s="2">
        <v>522935.72164181701</v>
      </c>
    </row>
    <row r="19" spans="2:11" x14ac:dyDescent="0.35">
      <c r="E19" s="6" t="s">
        <v>20</v>
      </c>
      <c r="F19" s="6"/>
      <c r="G19" s="2">
        <v>4409289.031966215</v>
      </c>
      <c r="H19" s="4">
        <f>G19/G5</f>
        <v>0.41251199159135477</v>
      </c>
      <c r="I19">
        <v>132079</v>
      </c>
      <c r="J19" s="4">
        <f>I19/I5</f>
        <v>0.33287716114723526</v>
      </c>
      <c r="K19" s="2">
        <v>660158.20441169501</v>
      </c>
    </row>
    <row r="20" spans="2:11" x14ac:dyDescent="0.35">
      <c r="E20" s="6" t="s">
        <v>21</v>
      </c>
      <c r="F20" s="6"/>
      <c r="G20" s="2">
        <v>5283292.2243005103</v>
      </c>
      <c r="H20" s="4">
        <f>1-H18-H19</f>
        <v>0.49517913872101771</v>
      </c>
      <c r="I20">
        <v>230732</v>
      </c>
      <c r="J20" s="4">
        <f>1-J18-J19</f>
        <v>0.58301325671656845</v>
      </c>
      <c r="K20" s="2">
        <v>2359727.6600762028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161878.92950781499</v>
      </c>
      <c r="H22" s="4">
        <f>G22/G20</f>
        <v>3.0639783422020953E-2</v>
      </c>
      <c r="I22">
        <v>11604</v>
      </c>
      <c r="J22" s="4">
        <f>I22/I20</f>
        <v>5.0292113794358821E-2</v>
      </c>
      <c r="K22" s="2">
        <v>377144.400686501</v>
      </c>
    </row>
    <row r="23" spans="2:11" x14ac:dyDescent="0.35">
      <c r="F23" t="s">
        <v>24</v>
      </c>
      <c r="G23" s="2">
        <f>G20-G22</f>
        <v>5121413.294792695</v>
      </c>
      <c r="H23" s="4">
        <f>1-H22</f>
        <v>0.96936021657797899</v>
      </c>
      <c r="I23">
        <f>I20-I22</f>
        <v>219128</v>
      </c>
      <c r="J23" s="4">
        <f>1-J22</f>
        <v>0.94970788620564117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1522977.7029025031</v>
      </c>
      <c r="H26" s="4">
        <f>G26/G5</f>
        <v>0.14248250927052222</v>
      </c>
      <c r="I26">
        <v>57150</v>
      </c>
      <c r="J26" s="4">
        <f>I26/I5</f>
        <v>0.14403447754423107</v>
      </c>
      <c r="K26" s="2">
        <v>448152.91752848099</v>
      </c>
    </row>
    <row r="27" spans="2:11" x14ac:dyDescent="0.35">
      <c r="E27" s="6" t="s">
        <v>27</v>
      </c>
      <c r="F27" s="6"/>
      <c r="G27" s="2">
        <v>9150959.3836726043</v>
      </c>
      <c r="H27" s="4">
        <f>G27/G5</f>
        <v>0.85611998963176761</v>
      </c>
      <c r="I27">
        <v>338331</v>
      </c>
      <c r="J27" s="4">
        <f>I27/I5</f>
        <v>0.85269166792681084</v>
      </c>
      <c r="K27" s="2">
        <v>3549243.32029605</v>
      </c>
    </row>
    <row r="28" spans="2:11" x14ac:dyDescent="0.35">
      <c r="E28" s="6" t="s">
        <v>28</v>
      </c>
      <c r="F28" s="6"/>
      <c r="G28" s="2">
        <v>2134.867715632</v>
      </c>
      <c r="H28" s="4">
        <f>G28/G5</f>
        <v>1.997280121069165E-4</v>
      </c>
      <c r="I28">
        <v>63</v>
      </c>
      <c r="J28" s="4">
        <f>I28/I5</f>
        <v>1.5877816422198699E-4</v>
      </c>
      <c r="K28" s="2">
        <v>104.78031908299999</v>
      </c>
    </row>
    <row r="29" spans="2:11" x14ac:dyDescent="0.35">
      <c r="E29" s="6" t="s">
        <v>29</v>
      </c>
      <c r="F29" s="6"/>
      <c r="G29" s="2">
        <v>2181.2435136979998</v>
      </c>
      <c r="H29" s="4">
        <f>G29/G5</f>
        <v>2.0406670995211384E-4</v>
      </c>
      <c r="I29">
        <v>422</v>
      </c>
      <c r="J29" s="4">
        <f>I29/I5</f>
        <v>1.0635616714552145E-3</v>
      </c>
      <c r="K29" s="2">
        <v>74.554561402000004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13274054.617054207</v>
      </c>
    </row>
    <row r="3" spans="1:2" x14ac:dyDescent="0.35">
      <c r="A3" t="s">
        <v>32</v>
      </c>
      <c r="B3">
        <f>'NEWT - UK'!$G$8</f>
        <v>242343.14043848217</v>
      </c>
    </row>
    <row r="4" spans="1:2" x14ac:dyDescent="0.35">
      <c r="A4" t="s">
        <v>33</v>
      </c>
      <c r="B4">
        <f>'NEWT - UK'!$G$9</f>
        <v>583174.75049532903</v>
      </c>
    </row>
    <row r="5" spans="1:2" x14ac:dyDescent="0.35">
      <c r="A5" t="s">
        <v>34</v>
      </c>
      <c r="B5">
        <f>'NEWT - UK'!$G$10</f>
        <v>88.201886896999994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372394</v>
      </c>
    </row>
    <row r="16" spans="1:2" x14ac:dyDescent="0.35">
      <c r="A16" t="s">
        <v>32</v>
      </c>
      <c r="B16">
        <f>'NEWT - UK'!$I$8</f>
        <v>6949</v>
      </c>
    </row>
    <row r="17" spans="1:2" x14ac:dyDescent="0.35">
      <c r="A17" t="s">
        <v>33</v>
      </c>
      <c r="B17">
        <f>'NEWT - UK'!$I$9</f>
        <v>1046592</v>
      </c>
    </row>
    <row r="18" spans="1:2" x14ac:dyDescent="0.35">
      <c r="A18" t="s">
        <v>34</v>
      </c>
      <c r="B18">
        <f>'NEWT - UK'!$I$10</f>
        <v>17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1113549.4707364701</v>
      </c>
    </row>
    <row r="28" spans="1:2" x14ac:dyDescent="0.35">
      <c r="A28" t="s">
        <v>37</v>
      </c>
      <c r="B28">
        <f>'NEWT - UK'!$G$19</f>
        <v>5036723.378076476</v>
      </c>
    </row>
    <row r="29" spans="1:2" x14ac:dyDescent="0.35">
      <c r="A29" t="s">
        <v>38</v>
      </c>
      <c r="B29">
        <f>'NEWT - UK'!$G$22</f>
        <v>163540.15215124399</v>
      </c>
    </row>
    <row r="30" spans="1:2" x14ac:dyDescent="0.35">
      <c r="A30" t="s">
        <v>39</v>
      </c>
      <c r="B30">
        <f>'NEWT - UK'!$G$23</f>
        <v>7202584.7565285005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2961695.845104232</v>
      </c>
    </row>
    <row r="41" spans="1:2" x14ac:dyDescent="0.35">
      <c r="A41" t="s">
        <v>42</v>
      </c>
      <c r="B41">
        <f>'NEWT - UK'!$G$27</f>
        <v>10554675.965226799</v>
      </c>
    </row>
    <row r="42" spans="1:2" x14ac:dyDescent="0.35">
      <c r="A42" t="s">
        <v>43</v>
      </c>
      <c r="B42">
        <f>'NEWT - UK'!$G$28</f>
        <v>13.398191600000001</v>
      </c>
    </row>
    <row r="43" spans="1:2" x14ac:dyDescent="0.35">
      <c r="A43" t="s">
        <v>44</v>
      </c>
      <c r="B43">
        <f>'NEWT - UK'!$G$29</f>
        <v>12.548970058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2025-09-16T16:51:30Z</dcterms:created>
  <dcterms:modified xsi:type="dcterms:W3CDTF">2025-09-16T16:51:30Z</dcterms:modified>
</cp:coreProperties>
</file>