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9A2ADE6C-1BA1-4949-BA6C-EEB2B21BAF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K8" i="5"/>
  <c r="I8" i="5"/>
  <c r="H8" i="5"/>
  <c r="G8" i="5"/>
  <c r="H15" i="5" s="1"/>
  <c r="J7" i="5"/>
  <c r="J8" i="5" s="1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J14" i="2"/>
  <c r="H14" i="2"/>
  <c r="K13" i="2"/>
  <c r="I13" i="2"/>
  <c r="J13" i="2" s="1"/>
  <c r="H13" i="2"/>
  <c r="G13" i="2"/>
  <c r="J10" i="2"/>
  <c r="H10" i="2"/>
  <c r="K8" i="2"/>
  <c r="J8" i="2"/>
  <c r="I8" i="2"/>
  <c r="J15" i="2" s="1"/>
  <c r="G8" i="2"/>
  <c r="H15" i="2" s="1"/>
  <c r="J7" i="2"/>
  <c r="H7" i="2"/>
  <c r="H8" i="2" s="1"/>
  <c r="J5" i="2"/>
  <c r="J9" i="2" s="1"/>
  <c r="H5" i="2"/>
  <c r="H9" i="2" s="1"/>
  <c r="B16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<sst xmlns="http://schemas.openxmlformats.org/spreadsheetml/2006/main" count="82" uniqueCount="45">
  <si>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13 February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</si>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</sst>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13133014.55608201</c:v>
                </c:pt>
                <c:pt idx="1">
                  <c:v>276106.61788175441</c:v>
                </c:pt>
                <c:pt idx="2">
                  <c:v>669074.988635969</c:v>
                </c:pt>
                <c:pt idx="3">
                  <c:v>55.295580649000001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E04-4120-B433-B784226FA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370480</c:v>
                </c:pt>
                <c:pt idx="1">
                  <c:v>8239</c:v>
                </c:pt>
                <c:pt idx="2">
                  <c:v>1115957</c:v>
                </c:pt>
                <c:pt idx="3">
                  <c:v>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EBA-4A63-A850-1AC4014E8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1352581.01838292</c:v>
                </c:pt>
                <c:pt idx="1">
                  <c:v>5218955.3110620156</c:v>
                </c:pt>
                <c:pt idx="2">
                  <c:v>516824.007237732</c:v>
                </c:pt>
                <c:pt idx="3">
                  <c:v>6320760.8372810958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93E-4B12-BEF5-58C9195C9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2208754.5740723172</c:v>
                </c:pt>
                <c:pt idx="1">
                  <c:v>11199502.21404836</c:v>
                </c:pt>
                <c:pt idx="2">
                  <c:v>0.92733080000000001</c:v>
                </c:pt>
                <c:pt idx="3">
                  <c:v>863.45851228799995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54-4467-AE9B-91542B5FE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14078251.458180383</v>
      </c>
      <c r="H4" s="5"/>
      <c r="I4" s="1">
        <v>1494699</v>
      </c>
      <c r="J4" s="5"/>
      <c r="K4" s="3">
        <v>671827.85065562697</v>
      </c>
    </row>
    <row r="5" spans="1:11" x14ac:dyDescent="0.25">
      <c r="E5" s="6" t="s">
        <v>7</v>
      </c>
      <c r="F5" s="6"/>
      <c r="G5" s="2">
        <v>13409121.173963765</v>
      </c>
      <c r="H5" s="4">
        <f>G5/G4</f>
        <v>0.95247063982311453</v>
      </c>
      <c r="I5">
        <v>378719</v>
      </c>
      <c r="J5" s="4">
        <f>I5/I4</f>
        <v>0.25337475973423412</v>
      </c>
      <c r="K5" s="2">
        <v>222435.97150645201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13133014.55608201</v>
      </c>
      <c r="H7" s="4">
        <f>G7/G5</f>
        <v>0.97940904446311772</v>
      </c>
      <c r="I7">
        <v>370480</v>
      </c>
      <c r="J7" s="4">
        <f>I7/I5</f>
        <v>0.97824508408609023</v>
      </c>
      <c r="K7" s="2">
        <v>165063.31813391901</v>
      </c>
    </row>
    <row r="8" spans="1:11" x14ac:dyDescent="0.25">
      <c r="F8" t="s">
        <v>10</v>
      </c>
      <c r="G8" s="2">
        <f>G5-G7</f>
        <v>276106.61788175441</v>
      </c>
      <c r="H8" s="4">
        <f>1-H7</f>
        <v>2.0590955536882283E-2</v>
      </c>
      <c r="I8">
        <f>I5-I7</f>
        <v>8239</v>
      </c>
      <c r="J8" s="4">
        <f>1-J7</f>
        <v>2.1754915913909767E-2</v>
      </c>
      <c r="K8" s="2">
        <f>K5-K7</f>
        <v>57372.653372533008</v>
      </c>
    </row>
    <row r="9" spans="1:11" x14ac:dyDescent="0.25">
      <c r="E9" s="6" t="s">
        <v>11</v>
      </c>
      <c r="F9" s="6"/>
      <c r="G9" s="2">
        <v>669074.988635969</v>
      </c>
      <c r="H9" s="4">
        <f>1-H5-H10</f>
        <v>4.7525432446171662E-2</v>
      </c>
      <c r="I9">
        <v>1115957</v>
      </c>
      <c r="J9" s="4">
        <f>1-J5-J10</f>
        <v>0.74660985255225298</v>
      </c>
      <c r="K9" s="2">
        <v>446220.97714913503</v>
      </c>
    </row>
    <row r="10" spans="1:11" x14ac:dyDescent="0.25">
      <c r="E10" s="6" t="s">
        <v>12</v>
      </c>
      <c r="F10" s="6"/>
      <c r="G10" s="2">
        <v>55.295580649000001</v>
      </c>
      <c r="H10" s="4">
        <f>G10/G4</f>
        <v>3.9277307138074778E-6</v>
      </c>
      <c r="I10">
        <v>23</v>
      </c>
      <c r="J10" s="4">
        <f>I10/I4</f>
        <v>1.5387713512887879E-5</v>
      </c>
      <c r="K10" s="2">
        <v>3170.9020000400001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3395333.422370933</v>
      </c>
      <c r="H13" s="5">
        <f>G13/G5</f>
        <v>0.25321073456801829</v>
      </c>
      <c r="I13" s="1">
        <f>I14+I15</f>
        <v>104977</v>
      </c>
      <c r="J13" s="5">
        <f>I13/I5</f>
        <v>0.27718968417216988</v>
      </c>
      <c r="K13" s="3">
        <f>K14+K15</f>
        <v>54677.008509391002</v>
      </c>
    </row>
    <row r="14" spans="1:11" x14ac:dyDescent="0.25">
      <c r="E14" s="6" t="s">
        <v>15</v>
      </c>
      <c r="F14" s="6"/>
      <c r="G14" s="2">
        <v>3395333.422370933</v>
      </c>
      <c r="H14" s="4">
        <f>G14/G7</f>
        <v>0.25853420080148509</v>
      </c>
      <c r="I14">
        <v>104977</v>
      </c>
      <c r="J14" s="4">
        <f>I14/I7</f>
        <v>0.28335402720794645</v>
      </c>
      <c r="K14" s="2">
        <v>54677.008509391002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1352581.01838292</v>
      </c>
      <c r="H18" s="4">
        <f>G18/G5</f>
        <v>0.10087022116029504</v>
      </c>
      <c r="I18">
        <v>38844</v>
      </c>
      <c r="J18" s="4">
        <f>I18/I5</f>
        <v>0.10256681074886657</v>
      </c>
      <c r="K18" s="2">
        <v>40211.486062304</v>
      </c>
    </row>
    <row r="19" spans="2:11" x14ac:dyDescent="0.25">
      <c r="E19" s="6" t="s">
        <v>20</v>
      </c>
      <c r="F19" s="6"/>
      <c r="G19" s="2">
        <v>5218955.3110620156</v>
      </c>
      <c r="H19" s="4">
        <f>G19/G5</f>
        <v>0.38920934812607716</v>
      </c>
      <c r="I19">
        <v>147863</v>
      </c>
      <c r="J19" s="4">
        <f>I19/I5</f>
        <v>0.39042931566676087</v>
      </c>
      <c r="K19" s="2">
        <v>77195.310043389007</v>
      </c>
    </row>
    <row r="20" spans="2:11" x14ac:dyDescent="0.25">
      <c r="E20" s="6" t="s">
        <v>21</v>
      </c>
      <c r="F20" s="6"/>
      <c r="G20" s="2">
        <v>6837584.8445188282</v>
      </c>
      <c r="H20" s="4">
        <f>1-H18-H19</f>
        <v>0.5099204307136278</v>
      </c>
      <c r="I20">
        <v>192012</v>
      </c>
      <c r="J20" s="4">
        <f>1-J18-J19</f>
        <v>0.5070038735843726</v>
      </c>
      <c r="K20" s="2">
        <v>105029.17540075901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516824.007237732</v>
      </c>
      <c r="H22" s="4">
        <f>G22/G20</f>
        <v>7.558575417927435E-2</v>
      </c>
      <c r="I22">
        <v>16310</v>
      </c>
      <c r="J22" s="4">
        <f>I22/I20</f>
        <v>8.4942607753682065E-2</v>
      </c>
      <c r="K22" s="2">
        <v>7824.1056969009996</v>
      </c>
    </row>
    <row r="23" spans="2:11" x14ac:dyDescent="0.25">
      <c r="F23" t="s">
        <v>24</v>
      </c>
      <c r="G23" s="2">
        <f>G20-G22</f>
        <v>6320760.8372810958</v>
      </c>
      <c r="H23" s="4">
        <f>1-H22</f>
        <v>0.92441424582072562</v>
      </c>
      <c r="I23">
        <f>I20-I22</f>
        <v>175702</v>
      </c>
      <c r="J23" s="4">
        <f>1-J22</f>
        <v>0.91505739224631788</v>
      </c>
      <c r="K23" s="2">
        <f>K20-K22</f>
        <v>97205.069703858011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2208754.5740723172</v>
      </c>
      <c r="H26" s="4">
        <f>G26/G5</f>
        <v>0.16472030831975878</v>
      </c>
      <c r="I26">
        <v>65796</v>
      </c>
      <c r="J26" s="4">
        <f>I26/I5</f>
        <v>0.17373303161446876</v>
      </c>
      <c r="K26" s="2">
        <v>86179.828331846002</v>
      </c>
    </row>
    <row r="27" spans="2:11" x14ac:dyDescent="0.25">
      <c r="E27" s="6" t="s">
        <v>27</v>
      </c>
      <c r="F27" s="6"/>
      <c r="G27" s="2">
        <v>11199502.21404836</v>
      </c>
      <c r="H27" s="4">
        <f>G27/G5</f>
        <v>0.83521522915269197</v>
      </c>
      <c r="I27">
        <v>312858</v>
      </c>
      <c r="J27" s="4">
        <f>I27/I5</f>
        <v>0.82609533717611205</v>
      </c>
      <c r="K27" s="2">
        <v>136256.143174606</v>
      </c>
    </row>
    <row r="28" spans="2:11" x14ac:dyDescent="0.25">
      <c r="E28" s="6" t="s">
        <v>28</v>
      </c>
      <c r="F28" s="6"/>
      <c r="G28" s="2">
        <v>0.92733080000000001</v>
      </c>
      <c r="H28" s="4">
        <f>G28/G5</f>
        <v>6.915671713076772E-8</v>
      </c>
      <c r="I28">
        <v>3</v>
      </c>
      <c r="J28" s="4">
        <f>I28/I5</f>
        <v>7.9214404347286516E-6</v>
      </c>
      <c r="K28" s="2">
        <v>0</v>
      </c>
    </row>
    <row r="29" spans="2:11" x14ac:dyDescent="0.25">
      <c r="E29" s="6" t="s">
        <v>29</v>
      </c>
      <c r="F29" s="6"/>
      <c r="G29" s="2">
        <v>863.45851228799995</v>
      </c>
      <c r="H29" s="4">
        <f>G29/G5</f>
        <v>6.4393370832128871E-5</v>
      </c>
      <c r="I29">
        <v>62</v>
      </c>
      <c r="J29" s="4">
        <f>I29/I5</f>
        <v>1.6370976898439211E-4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14121000.47632172</v>
      </c>
      <c r="H4" s="5"/>
      <c r="I4" s="1">
        <v>4032226</v>
      </c>
      <c r="J4" s="5"/>
      <c r="K4" s="3">
        <v>106394344.56138109</v>
      </c>
    </row>
    <row r="5" spans="1:11" x14ac:dyDescent="0.25">
      <c r="E5" s="6" t="s">
        <v>7</v>
      </c>
      <c r="F5" s="6"/>
      <c r="G5" s="2">
        <v>11702705.450370692</v>
      </c>
      <c r="H5" s="4">
        <f>G5/G4</f>
        <v>0.8287447812209866</v>
      </c>
      <c r="I5">
        <v>426906</v>
      </c>
      <c r="J5" s="4">
        <f>I5/I4</f>
        <v>0.10587352990630981</v>
      </c>
      <c r="K5" s="2">
        <v>2198301.2766147978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11227282.983739804</v>
      </c>
      <c r="H7" s="4">
        <f>G7/G5</f>
        <v>0.95937499506869772</v>
      </c>
      <c r="I7">
        <v>411990</v>
      </c>
      <c r="J7" s="4">
        <f>I7/I5</f>
        <v>0.96506022403058289</v>
      </c>
      <c r="K7" s="2">
        <v>1453942.8898260009</v>
      </c>
    </row>
    <row r="8" spans="1:11" x14ac:dyDescent="0.25">
      <c r="F8" t="s">
        <v>10</v>
      </c>
      <c r="G8" s="2">
        <f>G5-G7</f>
        <v>475422.46663088724</v>
      </c>
      <c r="H8" s="4">
        <f>1-H7</f>
        <v>4.0625004931302278E-2</v>
      </c>
      <c r="I8">
        <f>I5-I7</f>
        <v>14916</v>
      </c>
      <c r="J8" s="4">
        <f>1-J7</f>
        <v>3.4939775969417108E-2</v>
      </c>
      <c r="K8" s="2">
        <f>K5-K7</f>
        <v>744358.38678879687</v>
      </c>
    </row>
    <row r="9" spans="1:11" x14ac:dyDescent="0.25">
      <c r="E9" s="6" t="s">
        <v>11</v>
      </c>
      <c r="F9" s="6"/>
      <c r="G9" s="2">
        <v>2092431.7959254929</v>
      </c>
      <c r="H9" s="4">
        <f>1-H5-H10</f>
        <v>0.14817872143224636</v>
      </c>
      <c r="I9">
        <v>3580871</v>
      </c>
      <c r="J9" s="4">
        <f>1-J5-J10</f>
        <v>0.8880630698775317</v>
      </c>
      <c r="K9" s="2">
        <v>100169113.73214617</v>
      </c>
    </row>
    <row r="10" spans="1:11" x14ac:dyDescent="0.25">
      <c r="E10" s="6" t="s">
        <v>12</v>
      </c>
      <c r="F10" s="6"/>
      <c r="G10" s="2">
        <v>325863.23002553399</v>
      </c>
      <c r="H10" s="4">
        <f>G10/G4</f>
        <v>2.3076497346767019E-2</v>
      </c>
      <c r="I10">
        <v>24449</v>
      </c>
      <c r="J10" s="4">
        <f>I10/I4</f>
        <v>6.0634002161585191E-3</v>
      </c>
      <c r="K10" s="2">
        <v>4026929.5526201138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2048609.271701585</v>
      </c>
      <c r="H13" s="5">
        <f>G13/G5</f>
        <v>0.17505433084592364</v>
      </c>
      <c r="I13" s="1">
        <f>I14+I15</f>
        <v>57360</v>
      </c>
      <c r="J13" s="5">
        <f>I13/I5</f>
        <v>0.13436213124200644</v>
      </c>
      <c r="K13" s="3">
        <f>K14+K15</f>
        <v>282898.640891027</v>
      </c>
    </row>
    <row r="14" spans="1:11" x14ac:dyDescent="0.25">
      <c r="E14" s="6" t="s">
        <v>15</v>
      </c>
      <c r="F14" s="6"/>
      <c r="G14" s="2">
        <v>2048609.271701585</v>
      </c>
      <c r="H14" s="4">
        <f>G14/G7</f>
        <v>0.18246705589130827</v>
      </c>
      <c r="I14">
        <v>57360</v>
      </c>
      <c r="J14" s="4">
        <f>I14/I7</f>
        <v>0.1392266802592296</v>
      </c>
      <c r="K14" s="2">
        <v>282898.640891027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1300974.4657970839</v>
      </c>
      <c r="H18" s="4">
        <f>G18/G5</f>
        <v>0.11116869268514953</v>
      </c>
      <c r="I18">
        <v>43491</v>
      </c>
      <c r="J18" s="4">
        <f>I18/I5</f>
        <v>0.10187488580624306</v>
      </c>
      <c r="K18" s="2">
        <v>229468.47304108401</v>
      </c>
    </row>
    <row r="19" spans="2:11" x14ac:dyDescent="0.25">
      <c r="E19" s="6" t="s">
        <v>20</v>
      </c>
      <c r="F19" s="6"/>
      <c r="G19" s="2">
        <v>4911592.9599023536</v>
      </c>
      <c r="H19" s="4">
        <f>G19/G5</f>
        <v>0.41969722135891024</v>
      </c>
      <c r="I19">
        <v>148815</v>
      </c>
      <c r="J19" s="4">
        <f>I19/I5</f>
        <v>0.34858961926044607</v>
      </c>
      <c r="K19" s="2">
        <v>327363.35128355201</v>
      </c>
    </row>
    <row r="20" spans="2:11" x14ac:dyDescent="0.25">
      <c r="E20" s="6" t="s">
        <v>21</v>
      </c>
      <c r="F20" s="6"/>
      <c r="G20" s="2">
        <v>5488971.4738220181</v>
      </c>
      <c r="H20" s="4">
        <f>1-H18-H19</f>
        <v>0.46913408595594025</v>
      </c>
      <c r="I20">
        <v>234534</v>
      </c>
      <c r="J20" s="4">
        <f>1-J18-J19</f>
        <v>0.54953549493331089</v>
      </c>
      <c r="K20" s="2">
        <v>1599234.1885351129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427374.97217916202</v>
      </c>
      <c r="H22" s="4">
        <f>G22/G20</f>
        <v>7.786066555772736E-2</v>
      </c>
      <c r="I22">
        <v>24205</v>
      </c>
      <c r="J22" s="4">
        <f>I22/I20</f>
        <v>0.10320465263032226</v>
      </c>
      <c r="K22" s="2">
        <v>182489.30419713401</v>
      </c>
    </row>
    <row r="23" spans="2:11" x14ac:dyDescent="0.25">
      <c r="F23" t="s">
        <v>24</v>
      </c>
      <c r="G23" s="2">
        <f>G20-G22</f>
        <v>5061596.5016428558</v>
      </c>
      <c r="H23" s="4">
        <f>1-H22</f>
        <v>0.92213933444227258</v>
      </c>
      <c r="I23">
        <f>I20-I22</f>
        <v>210329</v>
      </c>
      <c r="J23" s="4">
        <f>1-J22</f>
        <v>0.8967953473696777</v>
      </c>
      <c r="K23" s="2">
        <f>K20-K22</f>
        <v>1416744.8843379789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1599988.3464958491</v>
      </c>
      <c r="H26" s="4">
        <f>G26/G5</f>
        <v>0.13671952637628493</v>
      </c>
      <c r="I26">
        <v>60365</v>
      </c>
      <c r="J26" s="4">
        <f>I26/I5</f>
        <v>0.14140115154155716</v>
      </c>
      <c r="K26" s="2">
        <v>300904.97205029801</v>
      </c>
    </row>
    <row r="27" spans="2:11" x14ac:dyDescent="0.25">
      <c r="E27" s="6" t="s">
        <v>27</v>
      </c>
      <c r="F27" s="6"/>
      <c r="G27" s="2">
        <v>10091081.219072482</v>
      </c>
      <c r="H27" s="4">
        <f>G27/G5</f>
        <v>0.86228618346989494</v>
      </c>
      <c r="I27">
        <v>365149</v>
      </c>
      <c r="J27" s="4">
        <f>I27/I5</f>
        <v>0.85533817749106356</v>
      </c>
      <c r="K27" s="2">
        <v>1896927.7967510039</v>
      </c>
    </row>
    <row r="28" spans="2:11" x14ac:dyDescent="0.25">
      <c r="E28" s="6" t="s">
        <v>28</v>
      </c>
      <c r="F28" s="6"/>
      <c r="G28" s="2">
        <v>250.90881913000001</v>
      </c>
      <c r="H28" s="4">
        <f>G28/G5</f>
        <v>2.1440240480636237E-5</v>
      </c>
      <c r="I28">
        <v>24</v>
      </c>
      <c r="J28" s="4">
        <f>I28/I5</f>
        <v>5.6218464954814405E-5</v>
      </c>
      <c r="K28" s="2">
        <v>104.39671006499999</v>
      </c>
    </row>
    <row r="29" spans="2:11" x14ac:dyDescent="0.25">
      <c r="E29" s="6" t="s">
        <v>29</v>
      </c>
      <c r="F29" s="6"/>
      <c r="G29" s="2">
        <v>3153.7373943130001</v>
      </c>
      <c r="H29" s="4">
        <f>G29/G5</f>
        <v>2.6948788958993265E-4</v>
      </c>
      <c r="I29">
        <v>840</v>
      </c>
      <c r="J29" s="4">
        <f>I29/I5</f>
        <v>1.9676462734185044E-3</v>
      </c>
      <c r="K29" s="2">
        <v>159.57120315399999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13133014.55608201</v>
      </c>
    </row>
    <row r="3" spans="1:2" x14ac:dyDescent="0.25">
      <c r="A3" t="s">
        <v>32</v>
      </c>
      <c r="B3">
        <f>'NEWT - UK'!$G$8</f>
        <v>276106.61788175441</v>
      </c>
    </row>
    <row r="4" spans="1:2" x14ac:dyDescent="0.25">
      <c r="A4" t="s">
        <v>33</v>
      </c>
      <c r="B4">
        <f>'NEWT - UK'!$G$9</f>
        <v>669074.988635969</v>
      </c>
    </row>
    <row r="5" spans="1:2" x14ac:dyDescent="0.25">
      <c r="A5" t="s">
        <v>34</v>
      </c>
      <c r="B5">
        <f>'NEWT - UK'!$G$10</f>
        <v>55.295580649000001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370480</v>
      </c>
    </row>
    <row r="16" spans="1:2" x14ac:dyDescent="0.25">
      <c r="A16" t="s">
        <v>32</v>
      </c>
      <c r="B16">
        <f>'NEWT - UK'!$I$8</f>
        <v>8239</v>
      </c>
    </row>
    <row r="17" spans="1:2" x14ac:dyDescent="0.25">
      <c r="A17" t="s">
        <v>33</v>
      </c>
      <c r="B17">
        <f>'NEWT - UK'!$I$9</f>
        <v>1115957</v>
      </c>
    </row>
    <row r="18" spans="1:2" x14ac:dyDescent="0.25">
      <c r="A18" t="s">
        <v>34</v>
      </c>
      <c r="B18">
        <f>'NEWT - UK'!$I$10</f>
        <v>23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1352581.01838292</v>
      </c>
    </row>
    <row r="28" spans="1:2" x14ac:dyDescent="0.25">
      <c r="A28" t="s">
        <v>37</v>
      </c>
      <c r="B28">
        <f>'NEWT - UK'!$G$19</f>
        <v>5218955.3110620156</v>
      </c>
    </row>
    <row r="29" spans="1:2" x14ac:dyDescent="0.25">
      <c r="A29" t="s">
        <v>38</v>
      </c>
      <c r="B29">
        <f>'NEWT - UK'!$G$22</f>
        <v>516824.007237732</v>
      </c>
    </row>
    <row r="30" spans="1:2" x14ac:dyDescent="0.25">
      <c r="A30" t="s">
        <v>39</v>
      </c>
      <c r="B30">
        <f>'NEWT - UK'!$G$23</f>
        <v>6320760.8372810958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2208754.5740723172</v>
      </c>
    </row>
    <row r="41" spans="1:2" x14ac:dyDescent="0.25">
      <c r="A41" t="s">
        <v>42</v>
      </c>
      <c r="B41">
        <f>'NEWT - UK'!$G$27</f>
        <v>11199502.21404836</v>
      </c>
    </row>
    <row r="42" spans="1:2" x14ac:dyDescent="0.25">
      <c r="A42" t="s">
        <v>43</v>
      </c>
      <c r="B42">
        <f>'NEWT - UK'!$G$28</f>
        <v>0.92733080000000001</v>
      </c>
    </row>
    <row r="43" spans="1:2" x14ac:dyDescent="0.25">
      <c r="A43" t="s">
        <v>44</v>
      </c>
      <c r="B43">
        <f>'NEWT - UK'!$G$29</f>
        <v>863.45851228799995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2026-02-25T11:30:08Z</dcterms:created>
  <dcterms:modified xsi:type="dcterms:W3CDTF">2026-02-25T11:30:08Z</dcterms:modified>
</cp:coreProperties>
</file>