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79A205A5-FE1A-434E-8849-D75D04B7CA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K23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4" i="5"/>
  <c r="H14" i="5"/>
  <c r="K13" i="5"/>
  <c r="J13" i="5"/>
  <c r="I13" i="5"/>
  <c r="H13" i="5"/>
  <c r="G13" i="5"/>
  <c r="J10" i="5"/>
  <c r="H10" i="5"/>
  <c r="K8" i="5"/>
  <c r="I8" i="5"/>
  <c r="J15" i="5" s="1"/>
  <c r="G8" i="5"/>
  <c r="H15" i="5" s="1"/>
  <c r="J7" i="5"/>
  <c r="J8" i="5" s="1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K23" i="2"/>
  <c r="J23" i="2"/>
  <c r="I23" i="2"/>
  <c r="H23" i="2"/>
  <c r="G23" i="2"/>
  <c r="B30" i="3" s="1"/>
  <c r="J22" i="2"/>
  <c r="H22" i="2"/>
  <c r="J19" i="2"/>
  <c r="H19" i="2"/>
  <c r="J18" i="2"/>
  <c r="J20" i="2" s="1"/>
  <c r="H18" i="2"/>
  <c r="H20" i="2" s="1"/>
  <c r="J14" i="2"/>
  <c r="H14" i="2"/>
  <c r="K13" i="2"/>
  <c r="I13" i="2"/>
  <c r="J13" i="2" s="1"/>
  <c r="G13" i="2"/>
  <c r="H13" i="2" s="1"/>
  <c r="J10" i="2"/>
  <c r="H10" i="2"/>
  <c r="H9" i="2"/>
  <c r="K8" i="2"/>
  <c r="J8" i="2"/>
  <c r="I8" i="2"/>
  <c r="J15" i="2" s="1"/>
  <c r="G8" i="2"/>
  <c r="H15" i="2" s="1"/>
  <c r="J7" i="2"/>
  <c r="H7" i="2"/>
  <c r="H8" i="2" s="1"/>
  <c r="J5" i="2"/>
  <c r="J9" i="2" s="1"/>
  <c r="H5" i="2"/>
  <c r="B3" i="3" l="1"/>
  <c r="B16" i="3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<sst xmlns="http://schemas.openxmlformats.org/spreadsheetml/2006/main" count="82" uniqueCount="45">
  <si>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17 October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</si>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</sst>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11137534.656992719</c:v>
                </c:pt>
                <c:pt idx="1">
                  <c:v>201827.10677664168</c:v>
                </c:pt>
                <c:pt idx="2">
                  <c:v>556019.45252520905</c:v>
                </c:pt>
                <c:pt idx="3">
                  <c:v>298.39414099999999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8F6-4BCC-A3E0-9161943EF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333710</c:v>
                </c:pt>
                <c:pt idx="1">
                  <c:v>6259</c:v>
                </c:pt>
                <c:pt idx="2">
                  <c:v>935067</c:v>
                </c:pt>
                <c:pt idx="3">
                  <c:v>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486-4C64-B29A-FDD0E57A9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1197041.066018532</c:v>
                </c:pt>
                <c:pt idx="1">
                  <c:v>4386382.0596792419</c:v>
                </c:pt>
                <c:pt idx="2">
                  <c:v>168429.06938362299</c:v>
                </c:pt>
                <c:pt idx="3">
                  <c:v>5587509.5686879642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E12-45DF-B4B5-5198731D5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1985857.1176129291</c:v>
                </c:pt>
                <c:pt idx="1">
                  <c:v>9352671.6759295985</c:v>
                </c:pt>
                <c:pt idx="2">
                  <c:v>4.3660641</c:v>
                </c:pt>
                <c:pt idx="3">
                  <c:v>828.60416273400006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6A0-4EAC-B059-474786457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11895679.61043557</v>
      </c>
      <c r="H4" s="5"/>
      <c r="I4" s="1">
        <v>1275058</v>
      </c>
      <c r="J4" s="5"/>
      <c r="K4" s="3">
        <v>686437.48852658796</v>
      </c>
    </row>
    <row r="5" spans="1:11" x14ac:dyDescent="0.25">
      <c r="E5" s="6" t="s">
        <v>7</v>
      </c>
      <c r="F5" s="6"/>
      <c r="G5" s="2">
        <v>11339361.76376936</v>
      </c>
      <c r="H5" s="4">
        <f>G5/G4</f>
        <v>0.95323362221539865</v>
      </c>
      <c r="I5">
        <v>339969</v>
      </c>
      <c r="J5" s="4">
        <f>I5/I4</f>
        <v>0.26663022388001173</v>
      </c>
      <c r="K5" s="2">
        <v>258974.791695772</v>
      </c>
    </row>
    <row r="6" spans="1:11" x14ac:dyDescent="0.25">
      <c r="F6" t="s">
        <v>8</v>
      </c>
    </row>
    <row r="7" spans="1:11" x14ac:dyDescent="0.25">
      <c r="F7" t="s">
        <v>9</v>
      </c>
      <c r="G7" s="2">
        <v>11137534.656992719</v>
      </c>
      <c r="H7" s="4">
        <f>G7/G5</f>
        <v>0.98220119341976508</v>
      </c>
      <c r="I7">
        <v>333710</v>
      </c>
      <c r="J7" s="4">
        <f>I7/I5</f>
        <v>0.98158949786598193</v>
      </c>
      <c r="K7" s="2">
        <v>205870.376843262</v>
      </c>
    </row>
    <row r="8" spans="1:11" x14ac:dyDescent="0.25">
      <c r="F8" t="s">
        <v>10</v>
      </c>
      <c r="G8" s="2">
        <f>G5-G7</f>
        <v>201827.10677664168</v>
      </c>
      <c r="H8" s="4">
        <f>1-H7</f>
        <v>1.7798806580234916E-2</v>
      </c>
      <c r="I8">
        <f>I5-I7</f>
        <v>6259</v>
      </c>
      <c r="J8" s="4">
        <f>1-J7</f>
        <v>1.841050213401807E-2</v>
      </c>
      <c r="K8" s="2">
        <f>K5-K7</f>
        <v>53104.414852510003</v>
      </c>
    </row>
    <row r="9" spans="1:11" x14ac:dyDescent="0.25">
      <c r="E9" s="6" t="s">
        <v>11</v>
      </c>
      <c r="F9" s="6"/>
      <c r="G9" s="2">
        <v>556019.45252520905</v>
      </c>
      <c r="H9" s="4">
        <f>1-H5-H10</f>
        <v>4.6741293539667737E-2</v>
      </c>
      <c r="I9">
        <v>935067</v>
      </c>
      <c r="J9" s="4">
        <f>1-J5-J10</f>
        <v>0.73335252200292056</v>
      </c>
      <c r="K9" s="2">
        <v>426526.10303373402</v>
      </c>
    </row>
    <row r="10" spans="1:11" x14ac:dyDescent="0.25">
      <c r="E10" s="6" t="s">
        <v>12</v>
      </c>
      <c r="F10" s="6"/>
      <c r="G10" s="2">
        <v>298.39414099999999</v>
      </c>
      <c r="H10" s="4">
        <f>G10/G4</f>
        <v>2.5084244933617041E-5</v>
      </c>
      <c r="I10">
        <v>22</v>
      </c>
      <c r="J10" s="4">
        <f>I10/I4</f>
        <v>1.7254117067615748E-5</v>
      </c>
      <c r="K10" s="2">
        <v>936.59379708200004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2913181.6871584458</v>
      </c>
      <c r="H13" s="5">
        <f>G13/G5</f>
        <v>0.25690878797662275</v>
      </c>
      <c r="I13" s="1">
        <f>I14+I15</f>
        <v>95033</v>
      </c>
      <c r="J13" s="5">
        <f>I13/I5</f>
        <v>0.27953431048124977</v>
      </c>
      <c r="K13" s="3">
        <f>K14+K15</f>
        <v>47854.542717762997</v>
      </c>
    </row>
    <row r="14" spans="1:11" x14ac:dyDescent="0.25">
      <c r="E14" s="6" t="s">
        <v>15</v>
      </c>
      <c r="F14" s="6"/>
      <c r="G14" s="2">
        <v>2913181.6871584458</v>
      </c>
      <c r="H14" s="4">
        <f>G14/G7</f>
        <v>0.26156432072957908</v>
      </c>
      <c r="I14">
        <v>95033</v>
      </c>
      <c r="J14" s="4">
        <f>I14/I7</f>
        <v>0.28477720176200894</v>
      </c>
      <c r="K14" s="2">
        <v>47854.542717762997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1197041.066018532</v>
      </c>
      <c r="H18" s="4">
        <f>G18/G5</f>
        <v>0.10556511829821179</v>
      </c>
      <c r="I18">
        <v>40858</v>
      </c>
      <c r="J18" s="4">
        <f>I18/I5</f>
        <v>0.12018154596448499</v>
      </c>
      <c r="K18" s="2">
        <v>40438.853400232001</v>
      </c>
    </row>
    <row r="19" spans="2:11" x14ac:dyDescent="0.25">
      <c r="E19" s="6" t="s">
        <v>20</v>
      </c>
      <c r="F19" s="6"/>
      <c r="G19" s="2">
        <v>4386382.0596792419</v>
      </c>
      <c r="H19" s="4">
        <f>G19/G5</f>
        <v>0.38682794949661681</v>
      </c>
      <c r="I19">
        <v>121322</v>
      </c>
      <c r="J19" s="4">
        <f>I19/I5</f>
        <v>0.35686194917771913</v>
      </c>
      <c r="K19" s="2">
        <v>84943.172445546996</v>
      </c>
    </row>
    <row r="20" spans="2:11" x14ac:dyDescent="0.25">
      <c r="E20" s="6" t="s">
        <v>21</v>
      </c>
      <c r="F20" s="6"/>
      <c r="G20" s="2">
        <v>5755938.6380715873</v>
      </c>
      <c r="H20" s="4">
        <f>1-H18-H19</f>
        <v>0.50760693220517139</v>
      </c>
      <c r="I20">
        <v>177789</v>
      </c>
      <c r="J20" s="4">
        <f>1-J18-J19</f>
        <v>0.52295650485779577</v>
      </c>
      <c r="K20" s="2">
        <v>133592.76584999301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168429.06938362299</v>
      </c>
      <c r="H22" s="4">
        <f>G22/G20</f>
        <v>2.9261790295952807E-2</v>
      </c>
      <c r="I22">
        <v>6435</v>
      </c>
      <c r="J22" s="4">
        <f>I22/I20</f>
        <v>3.6194590216492586E-2</v>
      </c>
      <c r="K22" s="2">
        <v>38084.085962885998</v>
      </c>
    </row>
    <row r="23" spans="2:11" x14ac:dyDescent="0.25">
      <c r="F23" t="s">
        <v>24</v>
      </c>
      <c r="G23" s="2">
        <f>G20-G22</f>
        <v>5587509.5686879642</v>
      </c>
      <c r="H23" s="4">
        <f>1-H22</f>
        <v>0.97073820970404723</v>
      </c>
      <c r="I23">
        <f>I20-I22</f>
        <v>171354</v>
      </c>
      <c r="J23" s="4">
        <f>1-J22</f>
        <v>0.96380540978350737</v>
      </c>
      <c r="K23" s="2">
        <f>K20-K22</f>
        <v>95508.67988710702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1985857.1176129291</v>
      </c>
      <c r="H26" s="4">
        <f>G26/G5</f>
        <v>0.1751295318893506</v>
      </c>
      <c r="I26">
        <v>60188</v>
      </c>
      <c r="J26" s="4">
        <f>I26/I5</f>
        <v>0.17703967126414466</v>
      </c>
      <c r="K26" s="2">
        <v>60845.298846345002</v>
      </c>
    </row>
    <row r="27" spans="2:11" x14ac:dyDescent="0.25">
      <c r="E27" s="6" t="s">
        <v>27</v>
      </c>
      <c r="F27" s="6"/>
      <c r="G27" s="2">
        <v>9352671.6759295985</v>
      </c>
      <c r="H27" s="4">
        <f>G27/G5</f>
        <v>0.82479700981165638</v>
      </c>
      <c r="I27">
        <v>279713</v>
      </c>
      <c r="J27" s="4">
        <f>I27/I5</f>
        <v>0.82276031049889842</v>
      </c>
      <c r="K27" s="2">
        <v>198129.49284942701</v>
      </c>
    </row>
    <row r="28" spans="2:11" x14ac:dyDescent="0.25">
      <c r="E28" s="6" t="s">
        <v>28</v>
      </c>
      <c r="F28" s="6"/>
      <c r="G28" s="2">
        <v>4.3660641</v>
      </c>
      <c r="H28" s="4">
        <f>G28/G5</f>
        <v>3.8503614144758178E-7</v>
      </c>
      <c r="I28">
        <v>2</v>
      </c>
      <c r="J28" s="4">
        <f>I28/I5</f>
        <v>5.8828893222617358E-6</v>
      </c>
      <c r="K28" s="2">
        <v>0</v>
      </c>
    </row>
    <row r="29" spans="2:11" x14ac:dyDescent="0.25">
      <c r="E29" s="6" t="s">
        <v>29</v>
      </c>
      <c r="F29" s="6"/>
      <c r="G29" s="2">
        <v>828.60416273400006</v>
      </c>
      <c r="H29" s="4">
        <f>G29/G5</f>
        <v>7.3073262851661643E-5</v>
      </c>
      <c r="I29">
        <v>66</v>
      </c>
      <c r="J29" s="4">
        <f>I29/I5</f>
        <v>1.9413534763463729E-4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14764484.981861997</v>
      </c>
      <c r="H4" s="5"/>
      <c r="I4" s="1">
        <v>3841037</v>
      </c>
      <c r="J4" s="5"/>
      <c r="K4" s="3">
        <v>106051974.61773847</v>
      </c>
    </row>
    <row r="5" spans="1:11" x14ac:dyDescent="0.25">
      <c r="E5" s="6" t="s">
        <v>7</v>
      </c>
      <c r="F5" s="6"/>
      <c r="G5" s="2">
        <v>10863414.821996052</v>
      </c>
      <c r="H5" s="4">
        <f>G5/G4</f>
        <v>0.73578013966227973</v>
      </c>
      <c r="I5">
        <v>405778</v>
      </c>
      <c r="J5" s="4">
        <f>I5/I4</f>
        <v>0.10564282510165875</v>
      </c>
      <c r="K5" s="2">
        <v>3938980.5847618738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10527421.336628117</v>
      </c>
      <c r="H7" s="4">
        <f>G7/G5</f>
        <v>0.96907109864868446</v>
      </c>
      <c r="I7">
        <v>394164</v>
      </c>
      <c r="J7" s="4">
        <f>I7/I5</f>
        <v>0.97137843845649596</v>
      </c>
      <c r="K7" s="2">
        <v>3412941.7792832549</v>
      </c>
    </row>
    <row r="8" spans="1:11" x14ac:dyDescent="0.25">
      <c r="F8" t="s">
        <v>10</v>
      </c>
      <c r="G8" s="2">
        <f>G5-G7</f>
        <v>335993.48536793515</v>
      </c>
      <c r="H8" s="4">
        <f>1-H7</f>
        <v>3.0928901351315541E-2</v>
      </c>
      <c r="I8">
        <f>I5-I7</f>
        <v>11614</v>
      </c>
      <c r="J8" s="4">
        <f>1-J7</f>
        <v>2.8621561543504037E-2</v>
      </c>
      <c r="K8" s="2">
        <f>K5-K7</f>
        <v>526038.80547861895</v>
      </c>
    </row>
    <row r="9" spans="1:11" x14ac:dyDescent="0.25">
      <c r="E9" s="6" t="s">
        <v>11</v>
      </c>
      <c r="F9" s="6"/>
      <c r="G9" s="2">
        <v>3600753.5638921312</v>
      </c>
      <c r="H9" s="4">
        <f>1-H5-H10</f>
        <v>0.24387938816122717</v>
      </c>
      <c r="I9">
        <v>3411425</v>
      </c>
      <c r="J9" s="4">
        <f>1-J5-J10</f>
        <v>0.88815207976387622</v>
      </c>
      <c r="K9" s="2">
        <v>98348821.888256624</v>
      </c>
    </row>
    <row r="10" spans="1:11" x14ac:dyDescent="0.25">
      <c r="E10" s="6" t="s">
        <v>12</v>
      </c>
      <c r="F10" s="6"/>
      <c r="G10" s="2">
        <v>300316.59597381402</v>
      </c>
      <c r="H10" s="4">
        <f>G10/G4</f>
        <v>2.0340472176493089E-2</v>
      </c>
      <c r="I10">
        <v>23834</v>
      </c>
      <c r="J10" s="4">
        <f>I10/I4</f>
        <v>6.2050951344649894E-3</v>
      </c>
      <c r="K10" s="2">
        <v>3764172.1447199578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1939250.691441728</v>
      </c>
      <c r="H13" s="5">
        <f>G13/G5</f>
        <v>0.17851207223673049</v>
      </c>
      <c r="I13" s="1">
        <f>I14+I15</f>
        <v>53649</v>
      </c>
      <c r="J13" s="5">
        <f>I13/I5</f>
        <v>0.1322126877258008</v>
      </c>
      <c r="K13" s="3">
        <f>K14+K15</f>
        <v>652899.64430831198</v>
      </c>
    </row>
    <row r="14" spans="1:11" x14ac:dyDescent="0.25">
      <c r="E14" s="6" t="s">
        <v>15</v>
      </c>
      <c r="F14" s="6"/>
      <c r="G14" s="2">
        <v>1939250.691441728</v>
      </c>
      <c r="H14" s="4">
        <f>G14/G7</f>
        <v>0.18420946872283739</v>
      </c>
      <c r="I14">
        <v>53649</v>
      </c>
      <c r="J14" s="4">
        <f>I14/I7</f>
        <v>0.13610832039455659</v>
      </c>
      <c r="K14" s="2">
        <v>652899.64430831198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1105225.895366983</v>
      </c>
      <c r="H18" s="4">
        <f>G18/G5</f>
        <v>0.10173834963285587</v>
      </c>
      <c r="I18">
        <v>37658</v>
      </c>
      <c r="J18" s="4">
        <f>I18/I5</f>
        <v>9.2804439866133695E-2</v>
      </c>
      <c r="K18" s="2">
        <v>423995.23102573399</v>
      </c>
    </row>
    <row r="19" spans="2:11" x14ac:dyDescent="0.25">
      <c r="E19" s="6" t="s">
        <v>20</v>
      </c>
      <c r="F19" s="6"/>
      <c r="G19" s="2">
        <v>4419437.6547187874</v>
      </c>
      <c r="H19" s="4">
        <f>G19/G5</f>
        <v>0.40681845691562724</v>
      </c>
      <c r="I19">
        <v>133744</v>
      </c>
      <c r="J19" s="4">
        <f>I19/I5</f>
        <v>0.32959894326454364</v>
      </c>
      <c r="K19" s="2">
        <v>664672.46119455004</v>
      </c>
    </row>
    <row r="20" spans="2:11" x14ac:dyDescent="0.25">
      <c r="E20" s="6" t="s">
        <v>21</v>
      </c>
      <c r="F20" s="6"/>
      <c r="G20" s="2">
        <v>5334306.6321259597</v>
      </c>
      <c r="H20" s="4">
        <f>1-H18-H19</f>
        <v>0.49144319345151688</v>
      </c>
      <c r="I20">
        <v>234158</v>
      </c>
      <c r="J20" s="4">
        <f>1-J18-J19</f>
        <v>0.57759661686932262</v>
      </c>
      <c r="K20" s="2">
        <v>2492510.1356982128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165433.72075374899</v>
      </c>
      <c r="H22" s="4">
        <f>G22/G20</f>
        <v>3.1013162939944501E-2</v>
      </c>
      <c r="I22">
        <v>12075</v>
      </c>
      <c r="J22" s="4">
        <f>I22/I20</f>
        <v>5.1567744856037379E-2</v>
      </c>
      <c r="K22" s="2">
        <v>402827.46546998603</v>
      </c>
    </row>
    <row r="23" spans="2:11" x14ac:dyDescent="0.25">
      <c r="F23" t="s">
        <v>24</v>
      </c>
      <c r="G23" s="2">
        <f>G20-G22</f>
        <v>5168872.9113722108</v>
      </c>
      <c r="H23" s="4">
        <f>1-H22</f>
        <v>0.96898683706005551</v>
      </c>
      <c r="I23">
        <f>I20-I22</f>
        <v>222083</v>
      </c>
      <c r="J23" s="4">
        <f>1-J22</f>
        <v>0.94843225514396257</v>
      </c>
      <c r="K23" s="2">
        <f>K20-K22</f>
        <v>2089682.6702282268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1678326.202728624</v>
      </c>
      <c r="H26" s="4">
        <f>G26/G5</f>
        <v>0.15449342865287427</v>
      </c>
      <c r="I26">
        <v>62006</v>
      </c>
      <c r="J26" s="4">
        <f>I26/I5</f>
        <v>0.15280769287640039</v>
      </c>
      <c r="K26" s="2">
        <v>427933.89012754703</v>
      </c>
    </row>
    <row r="27" spans="2:11" x14ac:dyDescent="0.25">
      <c r="E27" s="6" t="s">
        <v>27</v>
      </c>
      <c r="F27" s="6"/>
      <c r="G27" s="2">
        <v>9168328.7427495942</v>
      </c>
      <c r="H27" s="4">
        <f>G27/G5</f>
        <v>0.8439637897455341</v>
      </c>
      <c r="I27">
        <v>342356</v>
      </c>
      <c r="J27" s="4">
        <f>I27/I5</f>
        <v>0.84370271429205135</v>
      </c>
      <c r="K27" s="2">
        <v>3510571.0769064268</v>
      </c>
    </row>
    <row r="28" spans="2:11" x14ac:dyDescent="0.25">
      <c r="E28" s="6" t="s">
        <v>28</v>
      </c>
      <c r="F28" s="6"/>
      <c r="G28" s="2">
        <v>1992.4176553929999</v>
      </c>
      <c r="H28" s="4">
        <f>G28/G5</f>
        <v>1.8340620219700968E-4</v>
      </c>
      <c r="I28">
        <v>58</v>
      </c>
      <c r="J28" s="4">
        <f>I28/I5</f>
        <v>1.4293529959731675E-4</v>
      </c>
      <c r="K28" s="2">
        <v>104.880405491</v>
      </c>
    </row>
    <row r="29" spans="2:11" x14ac:dyDescent="0.25">
      <c r="E29" s="6" t="s">
        <v>29</v>
      </c>
      <c r="F29" s="6"/>
      <c r="G29" s="2">
        <v>4151.7475683140001</v>
      </c>
      <c r="H29" s="4">
        <f>G29/G5</f>
        <v>3.8217702594837993E-4</v>
      </c>
      <c r="I29">
        <v>544</v>
      </c>
      <c r="J29" s="4">
        <f>I29/I5</f>
        <v>1.3406345341541435E-3</v>
      </c>
      <c r="K29" s="2">
        <v>101.414508165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11137534.656992719</v>
      </c>
    </row>
    <row r="3" spans="1:2" x14ac:dyDescent="0.25">
      <c r="A3" t="s">
        <v>32</v>
      </c>
      <c r="B3">
        <f>'NEWT - UK'!$G$8</f>
        <v>201827.10677664168</v>
      </c>
    </row>
    <row r="4" spans="1:2" x14ac:dyDescent="0.25">
      <c r="A4" t="s">
        <v>33</v>
      </c>
      <c r="B4">
        <f>'NEWT - UK'!$G$9</f>
        <v>556019.45252520905</v>
      </c>
    </row>
    <row r="5" spans="1:2" x14ac:dyDescent="0.25">
      <c r="A5" t="s">
        <v>34</v>
      </c>
      <c r="B5">
        <f>'NEWT - UK'!$G$10</f>
        <v>298.39414099999999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333710</v>
      </c>
    </row>
    <row r="16" spans="1:2" x14ac:dyDescent="0.25">
      <c r="A16" t="s">
        <v>32</v>
      </c>
      <c r="B16">
        <f>'NEWT - UK'!$I$8</f>
        <v>6259</v>
      </c>
    </row>
    <row r="17" spans="1:2" x14ac:dyDescent="0.25">
      <c r="A17" t="s">
        <v>33</v>
      </c>
      <c r="B17">
        <f>'NEWT - UK'!$I$9</f>
        <v>935067</v>
      </c>
    </row>
    <row r="18" spans="1:2" x14ac:dyDescent="0.25">
      <c r="A18" t="s">
        <v>34</v>
      </c>
      <c r="B18">
        <f>'NEWT - UK'!$I$10</f>
        <v>22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1197041.066018532</v>
      </c>
    </row>
    <row r="28" spans="1:2" x14ac:dyDescent="0.25">
      <c r="A28" t="s">
        <v>37</v>
      </c>
      <c r="B28">
        <f>'NEWT - UK'!$G$19</f>
        <v>4386382.0596792419</v>
      </c>
    </row>
    <row r="29" spans="1:2" x14ac:dyDescent="0.25">
      <c r="A29" t="s">
        <v>38</v>
      </c>
      <c r="B29">
        <f>'NEWT - UK'!$G$22</f>
        <v>168429.06938362299</v>
      </c>
    </row>
    <row r="30" spans="1:2" x14ac:dyDescent="0.25">
      <c r="A30" t="s">
        <v>39</v>
      </c>
      <c r="B30">
        <f>'NEWT - UK'!$G$23</f>
        <v>5587509.5686879642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1985857.1176129291</v>
      </c>
    </row>
    <row r="41" spans="1:2" x14ac:dyDescent="0.25">
      <c r="A41" t="s">
        <v>42</v>
      </c>
      <c r="B41">
        <f>'NEWT - UK'!$G$27</f>
        <v>9352671.6759295985</v>
      </c>
    </row>
    <row r="42" spans="1:2" x14ac:dyDescent="0.25">
      <c r="A42" t="s">
        <v>43</v>
      </c>
      <c r="B42">
        <f>'NEWT - UK'!$G$28</f>
        <v>4.3660641</v>
      </c>
    </row>
    <row r="43" spans="1:2" x14ac:dyDescent="0.25">
      <c r="A43" t="s">
        <v>44</v>
      </c>
      <c r="B43">
        <f>'NEWT - UK'!$G$29</f>
        <v>828.60416273400006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2025-10-21T13:24:07Z</dcterms:created>
  <dcterms:modified xsi:type="dcterms:W3CDTF">2025-10-21T13:24:07Z</dcterms:modified>
</cp:coreProperties>
</file>