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90AA4876-ACB0-4C63-954E-2B456B89CA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20" i="5"/>
  <c r="H20" i="5"/>
  <c r="J19" i="5"/>
  <c r="H19" i="5"/>
  <c r="J18" i="5"/>
  <c r="H18" i="5"/>
  <c r="J14" i="5"/>
  <c r="H14" i="5"/>
  <c r="K13" i="5"/>
  <c r="J13" i="5"/>
  <c r="I13" i="5"/>
  <c r="G13" i="5"/>
  <c r="H13" i="5" s="1"/>
  <c r="J10" i="5"/>
  <c r="H10" i="5"/>
  <c r="J9" i="5"/>
  <c r="K8" i="5"/>
  <c r="I8" i="5"/>
  <c r="J15" i="5" s="1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K23" i="2"/>
  <c r="I23" i="2"/>
  <c r="H23" i="2"/>
  <c r="G23" i="2"/>
  <c r="B30" i="3" s="1"/>
  <c r="J22" i="2"/>
  <c r="J23" i="2" s="1"/>
  <c r="H22" i="2"/>
  <c r="J20" i="2"/>
  <c r="J19" i="2"/>
  <c r="H19" i="2"/>
  <c r="J18" i="2"/>
  <c r="H18" i="2"/>
  <c r="H20" i="2" s="1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H8" i="2"/>
  <c r="G8" i="2"/>
  <c r="H15" i="2" s="1"/>
  <c r="J7" i="2"/>
  <c r="J8" i="2" s="1"/>
  <c r="H7" i="2"/>
  <c r="J5" i="2"/>
  <c r="J9" i="2" s="1"/>
  <c r="H5" i="2"/>
  <c r="H9" i="2" s="1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<sst xmlns="http://schemas.openxmlformats.org/spreadsheetml/2006/main" count="82" uniqueCount="45">
  <si>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23 January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</si>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</sst>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12454209.330283366</c:v>
                </c:pt>
                <c:pt idx="1">
                  <c:v>291206.0317664817</c:v>
                </c:pt>
                <c:pt idx="2">
                  <c:v>634347.33205210604</c:v>
                </c:pt>
                <c:pt idx="3">
                  <c:v>443.789290225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CEC-4ECC-B173-5CAB48546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353913</c:v>
                </c:pt>
                <c:pt idx="1">
                  <c:v>8020</c:v>
                </c:pt>
                <c:pt idx="2">
                  <c:v>1010501</c:v>
                </c:pt>
                <c:pt idx="3">
                  <c:v>164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016-454F-90FE-549666E73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1340811.3199262479</c:v>
                </c:pt>
                <c:pt idx="1">
                  <c:v>4794064.6321704406</c:v>
                </c:pt>
                <c:pt idx="2">
                  <c:v>491583.02132480801</c:v>
                </c:pt>
                <c:pt idx="3">
                  <c:v>6118956.3886283506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593-45B1-873F-A64280524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2542383.078415649</c:v>
                </c:pt>
                <c:pt idx="1">
                  <c:v>10201990.261367127</c:v>
                </c:pt>
                <c:pt idx="2">
                  <c:v>0</c:v>
                </c:pt>
                <c:pt idx="3">
                  <c:v>1042.022267071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D2F-4870-ADD6-77638BFCD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13380206.483392177</v>
      </c>
      <c r="H4" s="5"/>
      <c r="I4" s="1">
        <v>1372598</v>
      </c>
      <c r="J4" s="5"/>
      <c r="K4" s="3">
        <v>581001.28382242098</v>
      </c>
    </row>
    <row r="5" spans="1:11" x14ac:dyDescent="0.35">
      <c r="E5" s="6" t="s">
        <v>7</v>
      </c>
      <c r="F5" s="6"/>
      <c r="G5" s="2">
        <v>12745415.362049848</v>
      </c>
      <c r="H5" s="4">
        <f>G5/G4</f>
        <v>0.95255744953336507</v>
      </c>
      <c r="I5">
        <v>361933</v>
      </c>
      <c r="J5" s="4">
        <f>I5/I4</f>
        <v>0.26368463308266515</v>
      </c>
      <c r="K5" s="2">
        <v>248884.95497295199</v>
      </c>
    </row>
    <row r="6" spans="1:11" x14ac:dyDescent="0.35">
      <c r="F6" t="s">
        <v>8</v>
      </c>
    </row>
    <row r="7" spans="1:11" x14ac:dyDescent="0.35">
      <c r="F7" t="s">
        <v>9</v>
      </c>
      <c r="G7" s="2">
        <v>12454209.330283366</v>
      </c>
      <c r="H7" s="4">
        <f>G7/G5</f>
        <v>0.97715209559716953</v>
      </c>
      <c r="I7">
        <v>353913</v>
      </c>
      <c r="J7" s="4">
        <f>I7/I5</f>
        <v>0.97784120265352981</v>
      </c>
      <c r="K7" s="2">
        <v>196355.135128197</v>
      </c>
    </row>
    <row r="8" spans="1:11" x14ac:dyDescent="0.35">
      <c r="F8" t="s">
        <v>10</v>
      </c>
      <c r="G8" s="2">
        <f>G5-G7</f>
        <v>291206.0317664817</v>
      </c>
      <c r="H8" s="4">
        <f>1-H7</f>
        <v>2.2847904402830466E-2</v>
      </c>
      <c r="I8">
        <f>I5-I7</f>
        <v>8020</v>
      </c>
      <c r="J8" s="4">
        <f>1-J7</f>
        <v>2.2158797346470194E-2</v>
      </c>
      <c r="K8" s="2">
        <f>K5-K7</f>
        <v>52529.819844754995</v>
      </c>
    </row>
    <row r="9" spans="1:11" x14ac:dyDescent="0.35">
      <c r="E9" s="6" t="s">
        <v>11</v>
      </c>
      <c r="F9" s="6"/>
      <c r="G9" s="2">
        <v>634347.33205210604</v>
      </c>
      <c r="H9" s="4">
        <f>1-H5-H10</f>
        <v>4.7409382870097772E-2</v>
      </c>
      <c r="I9">
        <v>1010501</v>
      </c>
      <c r="J9" s="4">
        <f>1-J5-J10</f>
        <v>0.73619588546683001</v>
      </c>
      <c r="K9" s="2">
        <v>329592.17146533501</v>
      </c>
    </row>
    <row r="10" spans="1:11" x14ac:dyDescent="0.35">
      <c r="E10" s="6" t="s">
        <v>12</v>
      </c>
      <c r="F10" s="6"/>
      <c r="G10" s="2">
        <v>443.789290225</v>
      </c>
      <c r="H10" s="4">
        <f>G10/G4</f>
        <v>3.3167596537156697E-5</v>
      </c>
      <c r="I10">
        <v>164</v>
      </c>
      <c r="J10" s="4">
        <f>I10/I4</f>
        <v>1.1948145050480913E-4</v>
      </c>
      <c r="K10" s="2">
        <v>2524.157384134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3153255.7738299011</v>
      </c>
      <c r="H13" s="5">
        <f>G13/G5</f>
        <v>0.24740313942367761</v>
      </c>
      <c r="I13" s="1">
        <f>I14+I15</f>
        <v>98168</v>
      </c>
      <c r="J13" s="5">
        <f>I13/I5</f>
        <v>0.27123252093619538</v>
      </c>
      <c r="K13" s="3">
        <f>K14+K15</f>
        <v>54838.511560749997</v>
      </c>
    </row>
    <row r="14" spans="1:11" x14ac:dyDescent="0.35">
      <c r="E14" s="6" t="s">
        <v>15</v>
      </c>
      <c r="F14" s="6"/>
      <c r="G14" s="2">
        <v>3153255.7738299011</v>
      </c>
      <c r="H14" s="4">
        <f>G14/G7</f>
        <v>0.25318795358309237</v>
      </c>
      <c r="I14">
        <v>98168</v>
      </c>
      <c r="J14" s="4">
        <f>I14/I7</f>
        <v>0.27737890385490221</v>
      </c>
      <c r="K14" s="2">
        <v>54838.511560749997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1340811.3199262479</v>
      </c>
      <c r="H18" s="4">
        <f>G18/G5</f>
        <v>0.10519949972902295</v>
      </c>
      <c r="I18">
        <v>39857</v>
      </c>
      <c r="J18" s="4">
        <f>I18/I5</f>
        <v>0.11012259175040684</v>
      </c>
      <c r="K18" s="2">
        <v>40866.564154284002</v>
      </c>
    </row>
    <row r="19" spans="2:11" x14ac:dyDescent="0.35">
      <c r="E19" s="6" t="s">
        <v>20</v>
      </c>
      <c r="F19" s="6"/>
      <c r="G19" s="2">
        <v>4794064.6321704406</v>
      </c>
      <c r="H19" s="4">
        <f>G19/G5</f>
        <v>0.37614032151867116</v>
      </c>
      <c r="I19">
        <v>135937</v>
      </c>
      <c r="J19" s="4">
        <f>I19/I5</f>
        <v>0.37558608913804487</v>
      </c>
      <c r="K19" s="2">
        <v>71488.976990356998</v>
      </c>
    </row>
    <row r="20" spans="2:11" x14ac:dyDescent="0.35">
      <c r="E20" s="6" t="s">
        <v>21</v>
      </c>
      <c r="F20" s="6"/>
      <c r="G20" s="2">
        <v>6610539.4099531583</v>
      </c>
      <c r="H20" s="4">
        <f>1-H18-H19</f>
        <v>0.51866017875230586</v>
      </c>
      <c r="I20">
        <v>186139</v>
      </c>
      <c r="J20" s="4">
        <f>1-J18-J19</f>
        <v>0.51429131911154835</v>
      </c>
      <c r="K20" s="2">
        <v>136529.41382831099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491583.02132480801</v>
      </c>
      <c r="H22" s="4">
        <f>G22/G20</f>
        <v>7.4363526308406244E-2</v>
      </c>
      <c r="I22">
        <v>14671</v>
      </c>
      <c r="J22" s="4">
        <f>I22/I20</f>
        <v>7.8817442878708927E-2</v>
      </c>
      <c r="K22" s="2">
        <v>9671.4365828329992</v>
      </c>
    </row>
    <row r="23" spans="2:11" x14ac:dyDescent="0.35">
      <c r="F23" t="s">
        <v>24</v>
      </c>
      <c r="G23" s="2">
        <f>G20-G22</f>
        <v>6118956.3886283506</v>
      </c>
      <c r="H23" s="4">
        <f>1-H22</f>
        <v>0.92563647369159374</v>
      </c>
      <c r="I23">
        <f>I20-I22</f>
        <v>171468</v>
      </c>
      <c r="J23" s="4">
        <f>1-J22</f>
        <v>0.92118255712129105</v>
      </c>
      <c r="K23" s="2">
        <f>K20-K22</f>
        <v>126857.97724547799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2542383.078415649</v>
      </c>
      <c r="H26" s="4">
        <f>G26/G5</f>
        <v>0.1994743212516816</v>
      </c>
      <c r="I26">
        <v>65555</v>
      </c>
      <c r="J26" s="4">
        <f>I26/I5</f>
        <v>0.18112468329773743</v>
      </c>
      <c r="K26" s="2">
        <v>67420.948596440998</v>
      </c>
    </row>
    <row r="27" spans="2:11" x14ac:dyDescent="0.35">
      <c r="E27" s="6" t="s">
        <v>27</v>
      </c>
      <c r="F27" s="6"/>
      <c r="G27" s="2">
        <v>10201990.261367127</v>
      </c>
      <c r="H27" s="4">
        <f>G27/G5</f>
        <v>0.80044392211367987</v>
      </c>
      <c r="I27">
        <v>295986</v>
      </c>
      <c r="J27" s="4">
        <f>I27/I5</f>
        <v>0.81779224331575184</v>
      </c>
      <c r="K27" s="2">
        <v>181400.14060700199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1042.022267071</v>
      </c>
      <c r="H29" s="4">
        <f>G29/G5</f>
        <v>8.175663463849728E-5</v>
      </c>
      <c r="I29">
        <v>392</v>
      </c>
      <c r="J29" s="4">
        <f>I29/I5</f>
        <v>1.083073386510763E-3</v>
      </c>
      <c r="K29" s="2">
        <v>63.865769509000003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13925931.744950414</v>
      </c>
      <c r="H4" s="5"/>
      <c r="I4" s="1">
        <v>3891091</v>
      </c>
      <c r="J4" s="5"/>
      <c r="K4" s="3">
        <v>143327411.45549509</v>
      </c>
    </row>
    <row r="5" spans="1:11" x14ac:dyDescent="0.35">
      <c r="E5" s="6" t="s">
        <v>7</v>
      </c>
      <c r="F5" s="6"/>
      <c r="G5" s="2">
        <v>11535666.114421526</v>
      </c>
      <c r="H5" s="4">
        <f>G5/G4</f>
        <v>0.82835865676308473</v>
      </c>
      <c r="I5">
        <v>420842</v>
      </c>
      <c r="J5" s="4">
        <f>I5/I4</f>
        <v>0.10815527059120437</v>
      </c>
      <c r="K5" s="2">
        <v>2462645.5466677351</v>
      </c>
    </row>
    <row r="6" spans="1:11" x14ac:dyDescent="0.35">
      <c r="F6" t="s">
        <v>8</v>
      </c>
    </row>
    <row r="7" spans="1:11" x14ac:dyDescent="0.35">
      <c r="F7" t="s">
        <v>9</v>
      </c>
      <c r="G7" s="2">
        <v>11088604.292798456</v>
      </c>
      <c r="H7" s="4">
        <f>G7/G5</f>
        <v>0.96124525301021257</v>
      </c>
      <c r="I7">
        <v>407269</v>
      </c>
      <c r="J7" s="4">
        <f>I7/I5</f>
        <v>0.967747990932464</v>
      </c>
      <c r="K7" s="2">
        <v>1721035.975193873</v>
      </c>
    </row>
    <row r="8" spans="1:11" x14ac:dyDescent="0.35">
      <c r="F8" t="s">
        <v>10</v>
      </c>
      <c r="G8" s="2">
        <f>G5-G7</f>
        <v>447061.82162307017</v>
      </c>
      <c r="H8" s="4">
        <f>1-H7</f>
        <v>3.8754746989787425E-2</v>
      </c>
      <c r="I8">
        <f>I5-I7</f>
        <v>13573</v>
      </c>
      <c r="J8" s="4">
        <f>1-J7</f>
        <v>3.2252009067536003E-2</v>
      </c>
      <c r="K8" s="2">
        <f>K5-K7</f>
        <v>741609.57147386204</v>
      </c>
    </row>
    <row r="9" spans="1:11" x14ac:dyDescent="0.35">
      <c r="E9" s="6" t="s">
        <v>11</v>
      </c>
      <c r="F9" s="6"/>
      <c r="G9" s="2">
        <v>2068979.5335219279</v>
      </c>
      <c r="H9" s="4">
        <f>1-H5-H10</f>
        <v>0.14857027676242537</v>
      </c>
      <c r="I9">
        <v>3445744</v>
      </c>
      <c r="J9" s="4">
        <f>1-J5-J10</f>
        <v>0.885547009823209</v>
      </c>
      <c r="K9" s="2">
        <v>136695099.12450016</v>
      </c>
    </row>
    <row r="10" spans="1:11" x14ac:dyDescent="0.35">
      <c r="E10" s="6" t="s">
        <v>12</v>
      </c>
      <c r="F10" s="6"/>
      <c r="G10" s="2">
        <v>321286.09700696002</v>
      </c>
      <c r="H10" s="4">
        <f>G10/G4</f>
        <v>2.3071066474489893E-2</v>
      </c>
      <c r="I10">
        <v>24505</v>
      </c>
      <c r="J10" s="4">
        <f>I10/I4</f>
        <v>6.2977195855866645E-3</v>
      </c>
      <c r="K10" s="2">
        <v>4169666.7843272048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1970447.63953812</v>
      </c>
      <c r="H13" s="5">
        <f>G13/G5</f>
        <v>0.17081351176372281</v>
      </c>
      <c r="I13" s="1">
        <f>I14+I15</f>
        <v>55911</v>
      </c>
      <c r="J13" s="5">
        <f>I13/I5</f>
        <v>0.13285508575664975</v>
      </c>
      <c r="K13" s="3">
        <f>K14+K15</f>
        <v>371336.40640495502</v>
      </c>
    </row>
    <row r="14" spans="1:11" x14ac:dyDescent="0.35">
      <c r="E14" s="6" t="s">
        <v>15</v>
      </c>
      <c r="F14" s="6"/>
      <c r="G14" s="2">
        <v>1970447.63953812</v>
      </c>
      <c r="H14" s="4">
        <f>G14/G7</f>
        <v>0.1777002395890199</v>
      </c>
      <c r="I14">
        <v>55911</v>
      </c>
      <c r="J14" s="4">
        <f>I14/I7</f>
        <v>0.13728272959640925</v>
      </c>
      <c r="K14" s="2">
        <v>371336.40640495502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1250893.0442121599</v>
      </c>
      <c r="H18" s="4">
        <f>G18/G5</f>
        <v>0.10843700153980124</v>
      </c>
      <c r="I18">
        <v>42227</v>
      </c>
      <c r="J18" s="4">
        <f>I18/I5</f>
        <v>0.10033931974470228</v>
      </c>
      <c r="K18" s="2">
        <v>310131.17360913003</v>
      </c>
    </row>
    <row r="19" spans="2:11" x14ac:dyDescent="0.35">
      <c r="E19" s="6" t="s">
        <v>20</v>
      </c>
      <c r="F19" s="6"/>
      <c r="G19" s="2">
        <v>4917759.3533561369</v>
      </c>
      <c r="H19" s="4">
        <f>G19/G5</f>
        <v>0.42630909256363697</v>
      </c>
      <c r="I19">
        <v>147275</v>
      </c>
      <c r="J19" s="4">
        <f>I19/I5</f>
        <v>0.34995318908283868</v>
      </c>
      <c r="K19" s="2">
        <v>362903.01401098003</v>
      </c>
    </row>
    <row r="20" spans="2:11" x14ac:dyDescent="0.35">
      <c r="E20" s="6" t="s">
        <v>21</v>
      </c>
      <c r="F20" s="6"/>
      <c r="G20" s="2">
        <v>5365839.0114138378</v>
      </c>
      <c r="H20" s="4">
        <f>1-H18-H19</f>
        <v>0.46525390589656174</v>
      </c>
      <c r="I20">
        <v>231272</v>
      </c>
      <c r="J20" s="4">
        <f>1-J18-J19</f>
        <v>0.5497074911724591</v>
      </c>
      <c r="K20" s="2">
        <v>1745796.0585517311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406529.63025523099</v>
      </c>
      <c r="H22" s="4">
        <f>G22/G20</f>
        <v>7.5762546992276428E-2</v>
      </c>
      <c r="I22">
        <v>22035</v>
      </c>
      <c r="J22" s="4">
        <f>I22/I20</f>
        <v>9.5277422256044825E-2</v>
      </c>
      <c r="K22" s="2">
        <v>202774.52226120501</v>
      </c>
    </row>
    <row r="23" spans="2:11" x14ac:dyDescent="0.35">
      <c r="F23" t="s">
        <v>24</v>
      </c>
      <c r="G23" s="2">
        <f>G20-G22</f>
        <v>4959309.3811586071</v>
      </c>
      <c r="H23" s="4">
        <f>1-H22</f>
        <v>0.92423745300772353</v>
      </c>
      <c r="I23">
        <f>I20-I22</f>
        <v>209237</v>
      </c>
      <c r="J23" s="4">
        <f>1-J22</f>
        <v>0.90472257774395515</v>
      </c>
      <c r="K23" s="2">
        <f>K20-K22</f>
        <v>1543021.5362905259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1565860.084070917</v>
      </c>
      <c r="H26" s="4">
        <f>G26/G5</f>
        <v>0.13574075987803844</v>
      </c>
      <c r="I26">
        <v>58749</v>
      </c>
      <c r="J26" s="4">
        <f>I26/I5</f>
        <v>0.13959870925430445</v>
      </c>
      <c r="K26" s="2">
        <v>438202.04819737101</v>
      </c>
    </row>
    <row r="27" spans="2:11" x14ac:dyDescent="0.35">
      <c r="E27" s="6" t="s">
        <v>27</v>
      </c>
      <c r="F27" s="6"/>
      <c r="G27" s="2">
        <v>9957682.3158286996</v>
      </c>
      <c r="H27" s="4">
        <f>G27/G5</f>
        <v>0.863208263576554</v>
      </c>
      <c r="I27">
        <v>360580</v>
      </c>
      <c r="J27" s="4">
        <f>I27/I5</f>
        <v>0.85680611726015943</v>
      </c>
      <c r="K27" s="2">
        <v>2023892.7420880501</v>
      </c>
    </row>
    <row r="28" spans="2:11" x14ac:dyDescent="0.35">
      <c r="E28" s="6" t="s">
        <v>28</v>
      </c>
      <c r="F28" s="6"/>
      <c r="G28" s="2">
        <v>251.298411996</v>
      </c>
      <c r="H28" s="4">
        <f>G28/G5</f>
        <v>2.1784473432516796E-5</v>
      </c>
      <c r="I28">
        <v>23</v>
      </c>
      <c r="J28" s="4">
        <f>I28/I5</f>
        <v>5.4652339833001459E-5</v>
      </c>
      <c r="K28" s="2">
        <v>104.71574243000001</v>
      </c>
    </row>
    <row r="29" spans="2:11" x14ac:dyDescent="0.35">
      <c r="E29" s="6" t="s">
        <v>29</v>
      </c>
      <c r="F29" s="6"/>
      <c r="G29" s="2">
        <v>3608.7178142339999</v>
      </c>
      <c r="H29" s="4">
        <f>G29/G5</f>
        <v>3.1283133357357616E-4</v>
      </c>
      <c r="I29">
        <v>960</v>
      </c>
      <c r="J29" s="4">
        <f>I29/I5</f>
        <v>2.2811411408557129E-3</v>
      </c>
      <c r="K29" s="2">
        <v>239.41028023800001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12454209.330283366</v>
      </c>
    </row>
    <row r="3" spans="1:2" x14ac:dyDescent="0.35">
      <c r="A3" t="s">
        <v>32</v>
      </c>
      <c r="B3">
        <f>'NEWT - UK'!$G$8</f>
        <v>291206.0317664817</v>
      </c>
    </row>
    <row r="4" spans="1:2" x14ac:dyDescent="0.35">
      <c r="A4" t="s">
        <v>33</v>
      </c>
      <c r="B4">
        <f>'NEWT - UK'!$G$9</f>
        <v>634347.33205210604</v>
      </c>
    </row>
    <row r="5" spans="1:2" x14ac:dyDescent="0.35">
      <c r="A5" t="s">
        <v>34</v>
      </c>
      <c r="B5">
        <f>'NEWT - UK'!$G$10</f>
        <v>443.789290225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353913</v>
      </c>
    </row>
    <row r="16" spans="1:2" x14ac:dyDescent="0.35">
      <c r="A16" t="s">
        <v>32</v>
      </c>
      <c r="B16">
        <f>'NEWT - UK'!$I$8</f>
        <v>8020</v>
      </c>
    </row>
    <row r="17" spans="1:2" x14ac:dyDescent="0.35">
      <c r="A17" t="s">
        <v>33</v>
      </c>
      <c r="B17">
        <f>'NEWT - UK'!$I$9</f>
        <v>1010501</v>
      </c>
    </row>
    <row r="18" spans="1:2" x14ac:dyDescent="0.35">
      <c r="A18" t="s">
        <v>34</v>
      </c>
      <c r="B18">
        <f>'NEWT - UK'!$I$10</f>
        <v>164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1340811.3199262479</v>
      </c>
    </row>
    <row r="28" spans="1:2" x14ac:dyDescent="0.35">
      <c r="A28" t="s">
        <v>37</v>
      </c>
      <c r="B28">
        <f>'NEWT - UK'!$G$19</f>
        <v>4794064.6321704406</v>
      </c>
    </row>
    <row r="29" spans="1:2" x14ac:dyDescent="0.35">
      <c r="A29" t="s">
        <v>38</v>
      </c>
      <c r="B29">
        <f>'NEWT - UK'!$G$22</f>
        <v>491583.02132480801</v>
      </c>
    </row>
    <row r="30" spans="1:2" x14ac:dyDescent="0.35">
      <c r="A30" t="s">
        <v>39</v>
      </c>
      <c r="B30">
        <f>'NEWT - UK'!$G$23</f>
        <v>6118956.3886283506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2542383.078415649</v>
      </c>
    </row>
    <row r="41" spans="1:2" x14ac:dyDescent="0.35">
      <c r="A41" t="s">
        <v>42</v>
      </c>
      <c r="B41">
        <f>'NEWT - UK'!$G$27</f>
        <v>10201990.261367127</v>
      </c>
    </row>
    <row r="42" spans="1:2" x14ac:dyDescent="0.35">
      <c r="A42" t="s">
        <v>43</v>
      </c>
      <c r="B42">
        <f>'NEWT - UK'!$G$28</f>
        <v>0</v>
      </c>
    </row>
    <row r="43" spans="1:2" x14ac:dyDescent="0.35">
      <c r="A43" t="s">
        <v>44</v>
      </c>
      <c r="B43">
        <f>'NEWT - UK'!$G$29</f>
        <v>1042.022267071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2026-01-27T18:21:40Z</dcterms:created>
  <dcterms:modified xsi:type="dcterms:W3CDTF">2026-01-27T18:21:40Z</dcterms:modified>
</cp:coreProperties>
</file>