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A40B0C67-7D49-4C68-B9AC-867F63BB6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5" i="5"/>
  <c r="H15" i="5"/>
  <c r="J14" i="5"/>
  <c r="H14" i="5"/>
  <c r="K13" i="5"/>
  <c r="I13" i="5"/>
  <c r="J13" i="5" s="1"/>
  <c r="G13" i="5"/>
  <c r="H13" i="5" s="1"/>
  <c r="J10" i="5"/>
  <c r="J9" i="5" s="1"/>
  <c r="H10" i="5"/>
  <c r="K8" i="5"/>
  <c r="I8" i="5"/>
  <c r="G8" i="5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K8" i="2"/>
  <c r="J8" i="2"/>
  <c r="I8" i="2"/>
  <c r="B16" i="3" s="1"/>
  <c r="G8" i="2"/>
  <c r="H15" i="2" s="1"/>
  <c r="J7" i="2"/>
  <c r="H7" i="2"/>
  <c r="H8" i="2" s="1"/>
  <c r="J5" i="2"/>
  <c r="J9" i="2" s="1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<sst xmlns="http://schemas.openxmlformats.org/spreadsheetml/2006/main" count="82" uniqueCount="45">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</sst>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9622259.6255050302</c:v>
                </c:pt>
                <c:pt idx="1">
                  <c:v>209948.03976837732</c:v>
                </c:pt>
                <c:pt idx="2">
                  <c:v>442448.411525028</c:v>
                </c:pt>
                <c:pt idx="3">
                  <c:v>124.345283503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A8-4AC5-BBC1-E601E0E9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275657</c:v>
                </c:pt>
                <c:pt idx="1">
                  <c:v>4983</c:v>
                </c:pt>
                <c:pt idx="2">
                  <c:v>906344</c:v>
                </c:pt>
                <c:pt idx="3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7BE-43B9-A1D8-B7C9D018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911576.03371840902</c:v>
                </c:pt>
                <c:pt idx="1">
                  <c:v>3782138.1582587929</c:v>
                </c:pt>
                <c:pt idx="2">
                  <c:v>93616.181843133003</c:v>
                </c:pt>
                <c:pt idx="3">
                  <c:v>5044877.2914530737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C2-4963-A7D7-56FF9E3E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1448387.06578651</c:v>
                </c:pt>
                <c:pt idx="1">
                  <c:v>8382219.1237507397</c:v>
                </c:pt>
                <c:pt idx="2">
                  <c:v>4.1384157999999998</c:v>
                </c:pt>
                <c:pt idx="3">
                  <c:v>1597.3373203579999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E-4EE7-901D-272B7A89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10274780.42208194</v>
      </c>
      <c r="H4" s="5"/>
      <c r="I4" s="1">
        <v>1186989</v>
      </c>
      <c r="J4" s="5"/>
      <c r="K4" s="3">
        <v>404153.54153835098</v>
      </c>
    </row>
    <row r="5" spans="1:11" x14ac:dyDescent="0.25">
      <c r="E5" s="6" t="s">
        <v>7</v>
      </c>
      <c r="F5" s="6"/>
      <c r="G5" s="2">
        <v>9832207.6652734075</v>
      </c>
      <c r="H5" s="4">
        <f>G5/G4</f>
        <v>0.95692630512498533</v>
      </c>
      <c r="I5">
        <v>280640</v>
      </c>
      <c r="J5" s="4">
        <f>I5/I4</f>
        <v>0.23643016068388165</v>
      </c>
      <c r="K5" s="2">
        <v>156493.77878044901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9622259.6255050302</v>
      </c>
      <c r="H7" s="4">
        <f>G7/G5</f>
        <v>0.97864690749871996</v>
      </c>
      <c r="I7">
        <v>275657</v>
      </c>
      <c r="J7" s="4">
        <f>I7/I5</f>
        <v>0.98224415621436711</v>
      </c>
      <c r="K7" s="2">
        <v>135618.66905070501</v>
      </c>
    </row>
    <row r="8" spans="1:11" x14ac:dyDescent="0.25">
      <c r="F8" t="s">
        <v>10</v>
      </c>
      <c r="G8" s="2">
        <f>G5-G7</f>
        <v>209948.03976837732</v>
      </c>
      <c r="H8" s="4">
        <f>1-H7</f>
        <v>2.1353092501280035E-2</v>
      </c>
      <c r="I8">
        <f>I5-I7</f>
        <v>4983</v>
      </c>
      <c r="J8" s="4">
        <f>1-J7</f>
        <v>1.7755843785632885E-2</v>
      </c>
      <c r="K8" s="2">
        <f>K5-K7</f>
        <v>20875.109729743999</v>
      </c>
    </row>
    <row r="9" spans="1:11" x14ac:dyDescent="0.25">
      <c r="E9" s="6" t="s">
        <v>11</v>
      </c>
      <c r="F9" s="6"/>
      <c r="G9" s="2">
        <v>442448.411525028</v>
      </c>
      <c r="H9" s="4">
        <f>1-H5-H10</f>
        <v>4.3061592885639231E-2</v>
      </c>
      <c r="I9">
        <v>906344</v>
      </c>
      <c r="J9" s="4">
        <f>1-J5-J10</f>
        <v>0.76356562697716657</v>
      </c>
      <c r="K9" s="2">
        <v>247354.28477843801</v>
      </c>
    </row>
    <row r="10" spans="1:11" x14ac:dyDescent="0.25">
      <c r="E10" s="6" t="s">
        <v>12</v>
      </c>
      <c r="F10" s="6"/>
      <c r="G10" s="2">
        <v>124.345283503</v>
      </c>
      <c r="H10" s="4">
        <f>G10/G4</f>
        <v>1.2101989375438584E-5</v>
      </c>
      <c r="I10">
        <v>5</v>
      </c>
      <c r="J10" s="4">
        <f>I10/I4</f>
        <v>4.2123389517510275E-6</v>
      </c>
      <c r="K10" s="2">
        <v>305.47797946399999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2211706.7829033532</v>
      </c>
      <c r="H13" s="5">
        <f>G13/G5</f>
        <v>0.22494508437966881</v>
      </c>
      <c r="I13" s="1">
        <f>I14+I15</f>
        <v>68523</v>
      </c>
      <c r="J13" s="5">
        <f>I13/I5</f>
        <v>0.24416690421892817</v>
      </c>
      <c r="K13" s="3">
        <f>K14+K15</f>
        <v>31855.461105449001</v>
      </c>
    </row>
    <row r="14" spans="1:11" x14ac:dyDescent="0.25">
      <c r="E14" s="6" t="s">
        <v>15</v>
      </c>
      <c r="F14" s="6"/>
      <c r="G14" s="2">
        <v>2211706.7829033532</v>
      </c>
      <c r="H14" s="4">
        <f>G14/G7</f>
        <v>0.22985316017050106</v>
      </c>
      <c r="I14">
        <v>68523</v>
      </c>
      <c r="J14" s="4">
        <f>I14/I7</f>
        <v>0.24858066365084144</v>
      </c>
      <c r="K14" s="2">
        <v>31855.461105449001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911576.03371840902</v>
      </c>
      <c r="H18" s="4">
        <f>G18/G5</f>
        <v>9.2713260821170873E-2</v>
      </c>
      <c r="I18">
        <v>28267</v>
      </c>
      <c r="J18" s="4">
        <f>I18/I5</f>
        <v>0.10072334663625998</v>
      </c>
      <c r="K18" s="2">
        <v>25516.872080384001</v>
      </c>
    </row>
    <row r="19" spans="2:11" x14ac:dyDescent="0.25">
      <c r="E19" s="6" t="s">
        <v>20</v>
      </c>
      <c r="F19" s="6"/>
      <c r="G19" s="2">
        <v>3782138.1582587929</v>
      </c>
      <c r="H19" s="4">
        <f>G19/G5</f>
        <v>0.38466825427386064</v>
      </c>
      <c r="I19">
        <v>103872</v>
      </c>
      <c r="J19" s="4">
        <f>I19/I5</f>
        <v>0.37012542759407069</v>
      </c>
      <c r="K19" s="2">
        <v>44189.411372740004</v>
      </c>
    </row>
    <row r="20" spans="2:11" x14ac:dyDescent="0.25">
      <c r="E20" s="6" t="s">
        <v>21</v>
      </c>
      <c r="F20" s="6"/>
      <c r="G20" s="2">
        <v>5138493.4732962064</v>
      </c>
      <c r="H20" s="4">
        <f>1-H18-H19</f>
        <v>0.52261848490496843</v>
      </c>
      <c r="I20">
        <v>148501</v>
      </c>
      <c r="J20" s="4">
        <f>1-J18-J19</f>
        <v>0.52915122576966933</v>
      </c>
      <c r="K20" s="2">
        <v>86787.495327324999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93616.181843133003</v>
      </c>
      <c r="H22" s="4">
        <f>G22/G20</f>
        <v>1.8218604797230718E-2</v>
      </c>
      <c r="I22">
        <v>3889</v>
      </c>
      <c r="J22" s="4">
        <f>I22/I20</f>
        <v>2.6188375835852956E-2</v>
      </c>
      <c r="K22" s="2">
        <v>4544.6389884529999</v>
      </c>
    </row>
    <row r="23" spans="2:11" x14ac:dyDescent="0.25">
      <c r="F23" t="s">
        <v>24</v>
      </c>
      <c r="G23" s="2">
        <f>G20-G22</f>
        <v>5044877.2914530737</v>
      </c>
      <c r="H23" s="4">
        <f>1-H22</f>
        <v>0.9817813952027693</v>
      </c>
      <c r="I23">
        <f>I20-I22</f>
        <v>144612</v>
      </c>
      <c r="J23" s="4">
        <f>1-J22</f>
        <v>0.97381162416414702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1448387.06578651</v>
      </c>
      <c r="H26" s="4">
        <f>G26/G5</f>
        <v>0.14731046323422362</v>
      </c>
      <c r="I26">
        <v>43750</v>
      </c>
      <c r="J26" s="4">
        <f>I26/I5</f>
        <v>0.15589367160775369</v>
      </c>
      <c r="K26" s="2">
        <v>33346.391095170999</v>
      </c>
    </row>
    <row r="27" spans="2:11" x14ac:dyDescent="0.25">
      <c r="E27" s="6" t="s">
        <v>27</v>
      </c>
      <c r="F27" s="6"/>
      <c r="G27" s="2">
        <v>8382219.1237507397</v>
      </c>
      <c r="H27" s="4">
        <f>G27/G5</f>
        <v>0.85252665618079704</v>
      </c>
      <c r="I27">
        <v>236757</v>
      </c>
      <c r="J27" s="4">
        <f>I27/I5</f>
        <v>0.84363241163055869</v>
      </c>
      <c r="K27" s="2">
        <v>123147.38768527799</v>
      </c>
    </row>
    <row r="28" spans="2:11" x14ac:dyDescent="0.25">
      <c r="E28" s="6" t="s">
        <v>28</v>
      </c>
      <c r="F28" s="6"/>
      <c r="G28" s="2">
        <v>4.1384157999999998</v>
      </c>
      <c r="H28" s="4">
        <f>G28/G5</f>
        <v>4.2090402693756786E-7</v>
      </c>
      <c r="I28">
        <v>4</v>
      </c>
      <c r="J28" s="4">
        <f>I28/I5</f>
        <v>1.4253135689851767E-5</v>
      </c>
      <c r="K28" s="2">
        <v>0</v>
      </c>
    </row>
    <row r="29" spans="2:11" x14ac:dyDescent="0.25">
      <c r="E29" s="6" t="s">
        <v>29</v>
      </c>
      <c r="F29" s="6"/>
      <c r="G29" s="2">
        <v>1597.3373203579999</v>
      </c>
      <c r="H29" s="4">
        <f>G29/G5</f>
        <v>1.6245968095239394E-4</v>
      </c>
      <c r="I29">
        <v>129</v>
      </c>
      <c r="J29" s="4">
        <f>I29/I5</f>
        <v>4.596636259977195E-4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12689341.794814372</v>
      </c>
      <c r="H4" s="5"/>
      <c r="I4" s="1">
        <v>4042641</v>
      </c>
      <c r="J4" s="5"/>
      <c r="K4" s="3">
        <v>98224495.136208758</v>
      </c>
    </row>
    <row r="5" spans="1:11" x14ac:dyDescent="0.25">
      <c r="E5" s="6" t="s">
        <v>7</v>
      </c>
      <c r="F5" s="6"/>
      <c r="G5" s="2">
        <v>10001099.255401252</v>
      </c>
      <c r="H5" s="4">
        <f>G5/G4</f>
        <v>0.78814956812719017</v>
      </c>
      <c r="I5">
        <v>376493</v>
      </c>
      <c r="J5" s="4">
        <f>I5/I4</f>
        <v>9.3130456055830826E-2</v>
      </c>
      <c r="K5" s="2">
        <v>4015587.9964765459</v>
      </c>
    </row>
    <row r="6" spans="1:11" x14ac:dyDescent="0.25">
      <c r="F6" t="s">
        <v>8</v>
      </c>
    </row>
    <row r="7" spans="1:11" x14ac:dyDescent="0.25">
      <c r="F7" t="s">
        <v>9</v>
      </c>
      <c r="G7" s="2">
        <v>9677233.7093787435</v>
      </c>
      <c r="H7" s="4">
        <f>G7/G5</f>
        <v>0.96761700511595272</v>
      </c>
      <c r="I7">
        <v>365616</v>
      </c>
      <c r="J7" s="4">
        <f>I7/I5</f>
        <v>0.97110968862634894</v>
      </c>
      <c r="K7" s="2">
        <v>3750120.7870290331</v>
      </c>
    </row>
    <row r="8" spans="1:11" x14ac:dyDescent="0.25">
      <c r="F8" t="s">
        <v>10</v>
      </c>
      <c r="G8" s="2">
        <f>G5-G7</f>
        <v>323865.54602250829</v>
      </c>
      <c r="H8" s="4">
        <f>1-H7</f>
        <v>3.2382994884047278E-2</v>
      </c>
      <c r="I8">
        <f>I5-I7</f>
        <v>10877</v>
      </c>
      <c r="J8" s="4">
        <f>1-J7</f>
        <v>2.8890311373651056E-2</v>
      </c>
      <c r="K8" s="2">
        <f>K5-K7</f>
        <v>265467.20944751287</v>
      </c>
    </row>
    <row r="9" spans="1:11" x14ac:dyDescent="0.25">
      <c r="E9" s="6" t="s">
        <v>11</v>
      </c>
      <c r="F9" s="6"/>
      <c r="G9" s="2">
        <v>2409844.3654045672</v>
      </c>
      <c r="H9" s="4">
        <f>1-H5-H10</f>
        <v>0.18991090352608958</v>
      </c>
      <c r="I9">
        <v>3642682</v>
      </c>
      <c r="J9" s="4">
        <f>1-J5-J10</f>
        <v>0.90106492265823257</v>
      </c>
      <c r="K9" s="2">
        <v>90698125.073853523</v>
      </c>
    </row>
    <row r="10" spans="1:11" x14ac:dyDescent="0.25">
      <c r="E10" s="6" t="s">
        <v>12</v>
      </c>
      <c r="F10" s="6"/>
      <c r="G10" s="2">
        <v>278398.17400855199</v>
      </c>
      <c r="H10" s="4">
        <f>G10/G4</f>
        <v>2.1939528346720253E-2</v>
      </c>
      <c r="I10">
        <v>23466</v>
      </c>
      <c r="J10" s="4">
        <f>I10/I4</f>
        <v>5.8046212859365941E-3</v>
      </c>
      <c r="K10" s="2">
        <v>3510782.065878687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1755875.831563079</v>
      </c>
      <c r="H13" s="5">
        <f>G13/G5</f>
        <v>0.17556828371789135</v>
      </c>
      <c r="I13" s="1">
        <f>I14+I15</f>
        <v>49981</v>
      </c>
      <c r="J13" s="5">
        <f>I13/I5</f>
        <v>0.13275412823080376</v>
      </c>
      <c r="K13" s="3">
        <f>K14+K15</f>
        <v>634489.09255325701</v>
      </c>
    </row>
    <row r="14" spans="1:11" x14ac:dyDescent="0.25">
      <c r="E14" s="6" t="s">
        <v>15</v>
      </c>
      <c r="F14" s="6"/>
      <c r="G14" s="2">
        <v>1755875.831563079</v>
      </c>
      <c r="H14" s="4">
        <f>G14/G7</f>
        <v>0.18144398330086442</v>
      </c>
      <c r="I14">
        <v>49981</v>
      </c>
      <c r="J14" s="4">
        <f>I14/I7</f>
        <v>0.13670353595028664</v>
      </c>
      <c r="K14" s="2">
        <v>634489.09255325701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1013995.913516226</v>
      </c>
      <c r="H18" s="4">
        <f>G18/G5</f>
        <v>0.1013884461719147</v>
      </c>
      <c r="I18">
        <v>35810</v>
      </c>
      <c r="J18" s="4">
        <f>I18/I5</f>
        <v>9.5114650205979923E-2</v>
      </c>
      <c r="K18" s="2">
        <v>528460.31048036006</v>
      </c>
    </row>
    <row r="19" spans="2:11" x14ac:dyDescent="0.25">
      <c r="E19" s="6" t="s">
        <v>20</v>
      </c>
      <c r="F19" s="6"/>
      <c r="G19" s="2">
        <v>3591202.2940088622</v>
      </c>
      <c r="H19" s="4">
        <f>G19/G5</f>
        <v>0.35908075725469646</v>
      </c>
      <c r="I19">
        <v>113575</v>
      </c>
      <c r="J19" s="4">
        <f>I19/I5</f>
        <v>0.30166563521765344</v>
      </c>
      <c r="K19" s="2">
        <v>849727.18226366397</v>
      </c>
    </row>
    <row r="20" spans="2:11" x14ac:dyDescent="0.25">
      <c r="E20" s="6" t="s">
        <v>21</v>
      </c>
      <c r="F20" s="6"/>
      <c r="G20" s="2">
        <v>5384338.9087656578</v>
      </c>
      <c r="H20" s="4">
        <f>1-H18-H19</f>
        <v>0.53953079657338887</v>
      </c>
      <c r="I20">
        <v>226212</v>
      </c>
      <c r="J20" s="4">
        <f>1-J18-J19</f>
        <v>0.60321971457636669</v>
      </c>
      <c r="K20" s="2">
        <v>2171489.467200303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104513.30370461001</v>
      </c>
      <c r="H22" s="4">
        <f>G22/G20</f>
        <v>1.9410610192917694E-2</v>
      </c>
      <c r="I22">
        <v>7191</v>
      </c>
      <c r="J22" s="4">
        <f>I22/I20</f>
        <v>3.1788764521776036E-2</v>
      </c>
      <c r="K22" s="2">
        <v>373698.55491608998</v>
      </c>
    </row>
    <row r="23" spans="2:11" x14ac:dyDescent="0.25">
      <c r="F23" t="s">
        <v>24</v>
      </c>
      <c r="G23" s="2">
        <f>G20-G22</f>
        <v>5279825.6050610477</v>
      </c>
      <c r="H23" s="4">
        <f>1-H22</f>
        <v>0.98058938980708232</v>
      </c>
      <c r="I23">
        <f>I20-I22</f>
        <v>219021</v>
      </c>
      <c r="J23" s="4">
        <f>1-J22</f>
        <v>0.96821123547822396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1524083.947265693</v>
      </c>
      <c r="H26" s="4">
        <f>G26/G5</f>
        <v>0.15239164299290273</v>
      </c>
      <c r="I26">
        <v>59953</v>
      </c>
      <c r="J26" s="4">
        <f>I26/I5</f>
        <v>0.15924067645347989</v>
      </c>
      <c r="K26" s="2">
        <v>507864.63945901499</v>
      </c>
    </row>
    <row r="27" spans="2:11" x14ac:dyDescent="0.25">
      <c r="E27" s="6" t="s">
        <v>27</v>
      </c>
      <c r="F27" s="6"/>
      <c r="G27" s="2">
        <v>8459779.4227301609</v>
      </c>
      <c r="H27" s="4">
        <f>G27/G5</f>
        <v>0.84588495791213381</v>
      </c>
      <c r="I27">
        <v>315080</v>
      </c>
      <c r="J27" s="4">
        <f>I27/I5</f>
        <v>0.83688142940240584</v>
      </c>
      <c r="K27" s="2">
        <v>3429220.7481490732</v>
      </c>
    </row>
    <row r="28" spans="2:11" x14ac:dyDescent="0.25">
      <c r="E28" s="6" t="s">
        <v>28</v>
      </c>
      <c r="F28" s="6"/>
      <c r="G28" s="2">
        <v>2225.6255780350002</v>
      </c>
      <c r="H28" s="4">
        <f>G28/G5</f>
        <v>2.2253809518318858E-4</v>
      </c>
      <c r="I28">
        <v>69</v>
      </c>
      <c r="J28" s="4">
        <f>I28/I5</f>
        <v>1.8327033968759047E-4</v>
      </c>
      <c r="K28" s="2">
        <v>105.784737832</v>
      </c>
    </row>
    <row r="29" spans="2:11" x14ac:dyDescent="0.25">
      <c r="E29" s="6" t="s">
        <v>29</v>
      </c>
      <c r="F29" s="6"/>
      <c r="G29" s="2">
        <v>3323.1866225059998</v>
      </c>
      <c r="H29" s="4">
        <f>G29/G5</f>
        <v>3.3228213595733094E-4</v>
      </c>
      <c r="I29">
        <v>426</v>
      </c>
      <c r="J29" s="4">
        <f>I29/I5</f>
        <v>1.1314951406799065E-3</v>
      </c>
      <c r="K29" s="2">
        <v>222.085942362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9622259.6255050302</v>
      </c>
    </row>
    <row r="3" spans="1:2" x14ac:dyDescent="0.25">
      <c r="A3" t="s">
        <v>32</v>
      </c>
      <c r="B3">
        <f>'NEWT - UK'!$G$8</f>
        <v>209948.03976837732</v>
      </c>
    </row>
    <row r="4" spans="1:2" x14ac:dyDescent="0.25">
      <c r="A4" t="s">
        <v>33</v>
      </c>
      <c r="B4">
        <f>'NEWT - UK'!$G$9</f>
        <v>442448.411525028</v>
      </c>
    </row>
    <row r="5" spans="1:2" x14ac:dyDescent="0.25">
      <c r="A5" t="s">
        <v>34</v>
      </c>
      <c r="B5">
        <f>'NEWT - UK'!$G$10</f>
        <v>124.345283503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275657</v>
      </c>
    </row>
    <row r="16" spans="1:2" x14ac:dyDescent="0.25">
      <c r="A16" t="s">
        <v>32</v>
      </c>
      <c r="B16">
        <f>'NEWT - UK'!$I$8</f>
        <v>4983</v>
      </c>
    </row>
    <row r="17" spans="1:2" x14ac:dyDescent="0.25">
      <c r="A17" t="s">
        <v>33</v>
      </c>
      <c r="B17">
        <f>'NEWT - UK'!$I$9</f>
        <v>906344</v>
      </c>
    </row>
    <row r="18" spans="1:2" x14ac:dyDescent="0.25">
      <c r="A18" t="s">
        <v>34</v>
      </c>
      <c r="B18">
        <f>'NEWT - UK'!$I$10</f>
        <v>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911576.03371840902</v>
      </c>
    </row>
    <row r="28" spans="1:2" x14ac:dyDescent="0.25">
      <c r="A28" t="s">
        <v>37</v>
      </c>
      <c r="B28">
        <f>'NEWT - UK'!$G$19</f>
        <v>3782138.1582587929</v>
      </c>
    </row>
    <row r="29" spans="1:2" x14ac:dyDescent="0.25">
      <c r="A29" t="s">
        <v>38</v>
      </c>
      <c r="B29">
        <f>'NEWT - UK'!$G$22</f>
        <v>93616.181843133003</v>
      </c>
    </row>
    <row r="30" spans="1:2" x14ac:dyDescent="0.25">
      <c r="A30" t="s">
        <v>39</v>
      </c>
      <c r="B30">
        <f>'NEWT - UK'!$G$23</f>
        <v>5044877.2914530737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1448387.06578651</v>
      </c>
    </row>
    <row r="41" spans="1:2" x14ac:dyDescent="0.25">
      <c r="A41" t="s">
        <v>42</v>
      </c>
      <c r="B41">
        <f>'NEWT - UK'!$G$27</f>
        <v>8382219.1237507397</v>
      </c>
    </row>
    <row r="42" spans="1:2" x14ac:dyDescent="0.25">
      <c r="A42" t="s">
        <v>43</v>
      </c>
      <c r="B42">
        <f>'NEWT - UK'!$G$28</f>
        <v>4.1384157999999998</v>
      </c>
    </row>
    <row r="43" spans="1:2" x14ac:dyDescent="0.25">
      <c r="A43" t="s">
        <v>44</v>
      </c>
      <c r="B43">
        <f>'NEWT - UK'!$G$29</f>
        <v>1597.3373203579999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2025-04-30T13:00:16Z</dcterms:created>
  <dcterms:modified xsi:type="dcterms:W3CDTF">2025-04-30T13:00:16Z</dcterms:modified>
</cp:coreProperties>
</file>